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15330" windowHeight="828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  <sheet name="List1" sheetId="10" r:id="rId6"/>
  </sheets>
  <definedNames>
    <definedName name="_xlnm._FilterDatabase" localSheetId="1" hidden="1">'Opći dio - Prihodi'!$A$2:$D$105</definedName>
    <definedName name="_xlnm._FilterDatabase" localSheetId="2" hidden="1">'Opći dio - Rashodi'!$A$2:$D$107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izvorima'!$A$1:$I$17</definedName>
    <definedName name="_xlnm.Print_Area" localSheetId="0">'Sažetak općeg dijela'!$A$2:$F$26</definedName>
  </definedNames>
  <calcPr calcId="162913"/>
</workbook>
</file>

<file path=xl/calcChain.xml><?xml version="1.0" encoding="utf-8"?>
<calcChain xmlns="http://schemas.openxmlformats.org/spreadsheetml/2006/main">
  <c r="F22" i="9" l="1"/>
  <c r="F10" i="9"/>
  <c r="F7" i="9"/>
  <c r="F13" i="9" l="1"/>
  <c r="F24" i="9" s="1"/>
  <c r="D115" i="6"/>
  <c r="D114" i="6" s="1"/>
  <c r="D112" i="6"/>
  <c r="D111" i="6" s="1"/>
  <c r="D108" i="6"/>
  <c r="D106" i="6"/>
  <c r="D105" i="6" s="1"/>
  <c r="D103" i="6"/>
  <c r="D102" i="6" s="1"/>
  <c r="D95" i="6"/>
  <c r="D93" i="6"/>
  <c r="D90" i="6"/>
  <c r="D88" i="6"/>
  <c r="D80" i="6"/>
  <c r="D74" i="6"/>
  <c r="D72" i="6"/>
  <c r="D67" i="6"/>
  <c r="D66" i="6" s="1"/>
  <c r="D56" i="6"/>
  <c r="D55" i="6" s="1"/>
  <c r="D110" i="6" l="1"/>
  <c r="D99" i="6"/>
  <c r="D36" i="7"/>
  <c r="D34" i="7"/>
  <c r="D32" i="7"/>
  <c r="D30" i="7"/>
  <c r="D24" i="7"/>
  <c r="D19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D12" i="7"/>
  <c r="D50" i="7"/>
  <c r="D48" i="7"/>
  <c r="D9" i="7"/>
  <c r="D8" i="7" s="1"/>
  <c r="A105" i="7"/>
  <c r="D104" i="7"/>
  <c r="A104" i="7"/>
  <c r="D103" i="7"/>
  <c r="A103" i="7"/>
  <c r="A102" i="7"/>
  <c r="D101" i="7"/>
  <c r="A101" i="7"/>
  <c r="A100" i="7"/>
  <c r="A99" i="7"/>
  <c r="A98" i="7"/>
  <c r="D97" i="7"/>
  <c r="D96" i="7" s="1"/>
  <c r="A97" i="7"/>
  <c r="A96" i="7"/>
  <c r="A95" i="7"/>
  <c r="D94" i="7"/>
  <c r="A94" i="7"/>
  <c r="A93" i="7"/>
  <c r="D92" i="7"/>
  <c r="A92" i="7"/>
  <c r="A91" i="7"/>
  <c r="A90" i="7"/>
  <c r="A89" i="7"/>
  <c r="D88" i="7"/>
  <c r="D87" i="7" s="1"/>
  <c r="D86" i="7" s="1"/>
  <c r="A88" i="7"/>
  <c r="A87" i="7"/>
  <c r="A86" i="7"/>
  <c r="A85" i="7"/>
  <c r="A84" i="7"/>
  <c r="D83" i="7"/>
  <c r="D82" i="7" s="1"/>
  <c r="D81" i="7" s="1"/>
  <c r="A83" i="7"/>
  <c r="A82" i="7"/>
  <c r="A81" i="7"/>
  <c r="A80" i="7"/>
  <c r="D79" i="7"/>
  <c r="D78" i="7" s="1"/>
  <c r="A79" i="7"/>
  <c r="A78" i="7"/>
  <c r="A77" i="7"/>
  <c r="D76" i="7"/>
  <c r="A76" i="7"/>
  <c r="A75" i="7"/>
  <c r="D74" i="7"/>
  <c r="A74" i="7"/>
  <c r="A73" i="7"/>
  <c r="D72" i="7"/>
  <c r="A72" i="7"/>
  <c r="A71" i="7"/>
  <c r="A70" i="7"/>
  <c r="A69" i="7"/>
  <c r="D68" i="7"/>
  <c r="A68" i="7"/>
  <c r="A67" i="7"/>
  <c r="D66" i="7"/>
  <c r="A66" i="7"/>
  <c r="A65" i="7"/>
  <c r="A64" i="7"/>
  <c r="D63" i="7"/>
  <c r="D62" i="7" s="1"/>
  <c r="A63" i="7"/>
  <c r="A62" i="7"/>
  <c r="A61" i="7"/>
  <c r="A60" i="7"/>
  <c r="A59" i="7"/>
  <c r="A58" i="7"/>
  <c r="D56" i="7"/>
  <c r="A57" i="7"/>
  <c r="A56" i="7"/>
  <c r="A55" i="7"/>
  <c r="A54" i="7"/>
  <c r="D53" i="7"/>
  <c r="A53" i="7"/>
  <c r="A52" i="7"/>
  <c r="A51" i="7"/>
  <c r="A50" i="7"/>
  <c r="A49" i="7"/>
  <c r="A48" i="7"/>
  <c r="A47" i="7"/>
  <c r="A46" i="7"/>
  <c r="D45" i="7"/>
  <c r="A45" i="7"/>
  <c r="A44" i="7"/>
  <c r="D43" i="7"/>
  <c r="A43" i="7"/>
  <c r="A42" i="7"/>
  <c r="A41" i="7"/>
  <c r="D40" i="7"/>
  <c r="A40" i="7"/>
  <c r="A39" i="7"/>
  <c r="A38" i="7"/>
  <c r="A16" i="7"/>
  <c r="A15" i="7"/>
  <c r="A13" i="7"/>
  <c r="A12" i="7"/>
  <c r="A11" i="7"/>
  <c r="A10" i="7"/>
  <c r="A9" i="7"/>
  <c r="A8" i="7"/>
  <c r="A7" i="7"/>
  <c r="D6" i="7"/>
  <c r="D5" i="7" s="1"/>
  <c r="A6" i="7"/>
  <c r="A5" i="7"/>
  <c r="A4" i="7"/>
  <c r="A3" i="7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D78" i="6"/>
  <c r="D77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D63" i="6"/>
  <c r="A63" i="6"/>
  <c r="A62" i="6"/>
  <c r="A61" i="6"/>
  <c r="A54" i="6"/>
  <c r="A53" i="6"/>
  <c r="A52" i="6"/>
  <c r="A51" i="6"/>
  <c r="D50" i="6"/>
  <c r="A50" i="6"/>
  <c r="A49" i="6"/>
  <c r="D48" i="6"/>
  <c r="A48" i="6"/>
  <c r="A47" i="6"/>
  <c r="A46" i="6"/>
  <c r="A45" i="6"/>
  <c r="A44" i="6"/>
  <c r="A43" i="6"/>
  <c r="A42" i="6"/>
  <c r="A41" i="6"/>
  <c r="A40" i="6"/>
  <c r="D39" i="6"/>
  <c r="A39" i="6"/>
  <c r="A38" i="6"/>
  <c r="D37" i="6"/>
  <c r="A37" i="6"/>
  <c r="A36" i="6"/>
  <c r="A35" i="6"/>
  <c r="A34" i="6"/>
  <c r="A33" i="6"/>
  <c r="A32" i="6"/>
  <c r="A31" i="6"/>
  <c r="A30" i="6"/>
  <c r="A29" i="6"/>
  <c r="A28" i="6"/>
  <c r="D27" i="6"/>
  <c r="A27" i="6"/>
  <c r="A26" i="6"/>
  <c r="A25" i="6"/>
  <c r="A24" i="6"/>
  <c r="A23" i="6"/>
  <c r="A22" i="6"/>
  <c r="A21" i="6"/>
  <c r="D20" i="6"/>
  <c r="A20" i="6"/>
  <c r="A19" i="6"/>
  <c r="A18" i="6"/>
  <c r="A17" i="6"/>
  <c r="A16" i="6"/>
  <c r="D15" i="6"/>
  <c r="A15" i="6"/>
  <c r="A14" i="6"/>
  <c r="A13" i="6"/>
  <c r="A12" i="6"/>
  <c r="D11" i="6"/>
  <c r="A11" i="6"/>
  <c r="A10" i="6"/>
  <c r="D9" i="6"/>
  <c r="A9" i="6"/>
  <c r="A8" i="6"/>
  <c r="A7" i="6"/>
  <c r="A6" i="6"/>
  <c r="D5" i="6"/>
  <c r="A5" i="6"/>
  <c r="A4" i="6"/>
  <c r="A3" i="6"/>
  <c r="D18" i="7" l="1"/>
  <c r="D62" i="6"/>
  <c r="D61" i="6" s="1"/>
  <c r="D47" i="6"/>
  <c r="D14" i="6"/>
  <c r="D29" i="7"/>
  <c r="D4" i="7" s="1"/>
  <c r="D39" i="7"/>
  <c r="D47" i="7"/>
  <c r="D11" i="7"/>
  <c r="D91" i="7"/>
  <c r="D90" i="7" s="1"/>
  <c r="D85" i="7" s="1"/>
  <c r="D71" i="7"/>
  <c r="D70" i="7" s="1"/>
  <c r="D100" i="7"/>
  <c r="D99" i="7" s="1"/>
  <c r="D65" i="7"/>
  <c r="D61" i="7" s="1"/>
  <c r="D4" i="6"/>
  <c r="D38" i="7" l="1"/>
  <c r="D3" i="6"/>
  <c r="B16" i="2" l="1"/>
</calcChain>
</file>

<file path=xl/sharedStrings.xml><?xml version="1.0" encoding="utf-8"?>
<sst xmlns="http://schemas.openxmlformats.org/spreadsheetml/2006/main" count="762" uniqueCount="373">
  <si>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</si>
  <si>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</si>
  <si>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</si>
  <si>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</si>
  <si>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</si>
  <si>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</si>
  <si>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</si>
  <si>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</si>
  <si>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</si>
  <si>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</si>
  <si>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</si>
  <si>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</si>
  <si>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</si>
  <si>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</si>
  <si>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</si>
  <si>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</si>
  <si>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</si>
  <si>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</si>
  <si>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</si>
  <si>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</si>
  <si>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</si>
  <si>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</si>
  <si>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</si>
  <si>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</si>
  <si>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</si>
  <si>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</si>
  <si>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</si>
  <si>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</si>
  <si>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</si>
  <si>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</si>
  <si>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</si>
  <si>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</si>
  <si>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</si>
  <si>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</si>
  <si>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</si>
  <si>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</si>
  <si>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</si>
  <si>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</si>
  <si>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</si>
  <si>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</si>
  <si>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</si>
  <si>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</si>
  <si>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</si>
  <si>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</si>
  <si>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</si>
  <si>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</si>
  <si>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</si>
  <si>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</si>
  <si>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</si>
  <si>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</si>
  <si>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</si>
  <si>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</si>
  <si>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</si>
  <si>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</si>
  <si>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</si>
  <si>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</si>
  <si>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</si>
  <si>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</si>
  <si>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</si>
  <si>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</si>
  <si>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</si>
  <si>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</si>
  <si>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</si>
  <si>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</si>
  <si>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</si>
  <si>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</si>
  <si>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</si>
  <si>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</si>
  <si>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</si>
  <si>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</si>
  <si>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</si>
  <si>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</si>
  <si>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</si>
  <si>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</si>
  <si>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</si>
  <si>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</si>
  <si>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</si>
  <si>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</si>
  <si>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</si>
  <si>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</si>
  <si>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</si>
  <si>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</si>
  <si>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</si>
  <si>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</si>
  <si>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</si>
  <si>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</si>
  <si>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</si>
  <si>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</si>
  <si>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</si>
  <si>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</si>
  <si>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</si>
  <si>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</si>
  <si>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</si>
  <si>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</si>
  <si>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</si>
  <si>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</si>
  <si>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</si>
  <si>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</si>
  <si>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</si>
  <si>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</si>
  <si>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</si>
  <si>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</si>
  <si>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</si>
  <si>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</si>
  <si>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</si>
  <si>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</si>
  <si>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</si>
  <si>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</si>
  <si>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</si>
  <si>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</si>
  <si>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</si>
  <si>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</si>
  <si>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</si>
  <si>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</si>
  <si>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</si>
  <si>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</si>
  <si>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</si>
  <si>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</si>
  <si>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</si>
  <si>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</si>
  <si>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</si>
  <si>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</si>
  <si>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</si>
  <si>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</si>
  <si>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</si>
  <si>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</si>
  <si>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</si>
  <si>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</si>
  <si>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</si>
  <si>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</si>
  <si>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</si>
  <si>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</si>
  <si>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</si>
  <si>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</si>
  <si>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</si>
  <si>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</si>
  <si>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</si>
  <si>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</si>
  <si>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</si>
  <si>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</si>
  <si>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</si>
  <si>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</si>
  <si>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</si>
  <si>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</si>
  <si>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</si>
  <si>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</si>
  <si>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</si>
  <si>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</si>
  <si>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</si>
  <si>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</si>
  <si>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</si>
  <si>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</si>
  <si>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</si>
  <si>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</si>
  <si>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</si>
  <si>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</si>
  <si>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</si>
  <si>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</si>
  <si>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</si>
  <si>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</si>
  <si>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</si>
  <si>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</si>
  <si>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</si>
  <si>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</si>
  <si>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</si>
  <si>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</si>
  <si>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</si>
  <si>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</si>
  <si>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</si>
  <si>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</si>
  <si>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</si>
  <si>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</si>
  <si>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</si>
  <si>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</si>
  <si>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</si>
  <si>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</si>
  <si>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</si>
  <si>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</si>
  <si>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</si>
  <si>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</si>
  <si>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</si>
  <si>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</si>
  <si>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</si>
  <si>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</si>
  <si>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</si>
  <si>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</si>
  <si>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</si>
  <si>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</si>
  <si>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</si>
  <si>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</si>
  <si>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</si>
  <si>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</si>
  <si>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</si>
  <si>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</si>
  <si>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</si>
  <si>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</si>
  <si>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</si>
  <si>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</si>
  <si>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</si>
  <si>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</si>
  <si>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</si>
  <si>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</si>
  <si>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</si>
  <si>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</si>
  <si>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</si>
  <si>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</si>
  <si>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</si>
  <si>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</si>
  <si>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</si>
  <si>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</si>
  <si>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</si>
  <si>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</si>
  <si>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</si>
  <si>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</si>
  <si>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</si>
  <si>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</si>
  <si>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</si>
  <si>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</si>
  <si>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</si>
  <si>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</si>
  <si>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</si>
  <si>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</si>
  <si>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</si>
  <si>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</si>
  <si>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</si>
  <si>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</si>
  <si>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</si>
  <si>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</si>
  <si>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</si>
  <si>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</si>
  <si>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</si>
  <si>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</si>
  <si>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</si>
  <si>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</si>
  <si>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</si>
  <si>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</si>
  <si>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</si>
  <si>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</si>
  <si>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</si>
  <si>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</si>
  <si>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</si>
  <si>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</si>
  <si>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</si>
  <si>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</si>
  <si>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</si>
  <si>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</si>
  <si>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</si>
  <si>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</si>
  <si>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</si>
  <si>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</si>
  <si>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</si>
  <si>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</si>
  <si>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</si>
  <si>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</si>
  <si>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</si>
  <si>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</si>
  <si>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</si>
  <si>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</si>
  <si>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</si>
  <si>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</si>
  <si>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</si>
  <si>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</si>
  <si>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</si>
  <si>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</si>
  <si>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</si>
  <si>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</si>
  <si>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</si>
  <si>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</si>
  <si>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</si>
  <si>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</si>
  <si>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</si>
  <si>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</si>
  <si>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</si>
  <si>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</si>
  <si>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</si>
  <si>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</si>
  <si>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</si>
  <si>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</si>
  <si>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</si>
  <si>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</si>
  <si>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</si>
  <si>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</si>
  <si>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</si>
  <si>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</si>
  <si>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</si>
  <si>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</si>
  <si>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</si>
  <si>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</si>
  <si>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</si>
  <si>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</si>
  <si>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</si>
  <si>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</si>
  <si>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</si>
  <si>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</si>
  <si>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</si>
  <si>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</si>
  <si>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</si>
  <si>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</si>
  <si>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</si>
  <si>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</si>
  <si>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</si>
  <si>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</si>
  <si>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</si>
  <si>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</si>
  <si>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</si>
  <si>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</si>
  <si>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</si>
  <si>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</si>
  <si>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</si>
  <si>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</si>
  <si>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</si>
  <si>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</si>
  <si>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</si>
  <si>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</si>
  <si>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</si>
  <si>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</si>
  <si>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</si>
  <si>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</si>
  <si>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</si>
  <si>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</si>
  <si>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</si>
  <si>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</si>
  <si>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</si>
  <si>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</si>
  <si>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</si>
  <si>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</si>
  <si>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Prijedlog plana 
za 2018.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</si>
  <si>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</si>
  <si>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</si>
  <si>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</si>
  <si>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</si>
  <si>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PRIJEDLOG PLANA ZA 2018.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</si>
  <si>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</si>
  <si>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</si>
  <si>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</si>
  <si>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</si>
  <si>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</si>
  <si>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</si>
  <si>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</si>
  <si>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</si>
  <si>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</si>
  <si>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</si>
  <si>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</si>
  <si>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</si>
  <si>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</si>
  <si>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</si>
  <si>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</si>
  <si>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</si>
  <si>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</si>
  <si>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</si>
  <si>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</si>
  <si>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</si>
  <si>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Obrazovanje odraslih</t>
  </si>
  <si>
    <t>Dodatna djelatnost učeničkih domova</t>
  </si>
  <si>
    <t>Djelantost hostela</t>
  </si>
  <si>
    <t xml:space="preserve"> </t>
  </si>
  <si>
    <t>OŠ SVETI MATEJ - VIŠKOVO</t>
  </si>
  <si>
    <t>Naknade građanima i kućanst. u naravi</t>
  </si>
  <si>
    <t>UKUPNO</t>
  </si>
  <si>
    <t>Dopr. za obvezno zdravstveno osiguranje</t>
  </si>
  <si>
    <t>Rashodi za nabavu neproizvedene dugotr. imovine</t>
  </si>
  <si>
    <t>Rashodi za nabavu proizvedene dugotr. imovine</t>
  </si>
  <si>
    <t>Rashodi za dodatna ulaganja na nefinanc. imovini</t>
  </si>
  <si>
    <t>Tekući prijenosi između proračunskih korisnika istog pror.</t>
  </si>
  <si>
    <t>Tekući prijenosi između proračunskih korisnika istog prorač.</t>
  </si>
  <si>
    <t>Kapitalni prijenosi između proračunskih korisnika istog pror.</t>
  </si>
  <si>
    <r>
      <t>FINANCIJSKI PLAN</t>
    </r>
    <r>
      <rPr>
        <b/>
        <u/>
        <sz val="14"/>
        <color indexed="8"/>
        <rFont val="Arial"/>
        <family val="2"/>
        <charset val="238"/>
      </rPr>
      <t xml:space="preserve"> OŠ SVETI MATEJ - VIŠKOVO</t>
    </r>
    <r>
      <rPr>
        <b/>
        <sz val="14"/>
        <color indexed="8"/>
        <rFont val="Arial"/>
        <family val="2"/>
        <charset val="238"/>
      </rPr>
      <t xml:space="preserve"> ZA 2018.                                                                                                                                                </t>
    </r>
  </si>
  <si>
    <t>Plan za 2018.</t>
  </si>
  <si>
    <t>Prve izmjene i dopune Financijskog plana za 2018. prihvaćene su na 9.sjednici Školskog odbora 15.01.2018.</t>
  </si>
  <si>
    <t>UKUPAN DONOS VIŠKA IZ PRETHODNE GODINE</t>
  </si>
  <si>
    <t>Viškovo, 03.01.2018.</t>
  </si>
  <si>
    <t>Ravnatelj:</t>
  </si>
  <si>
    <t>Josip Crnić,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</si>
</sst>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u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2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23" xfId="0" applyFont="1" applyBorder="1" applyAlignment="1">
      <alignment horizontal="center" vertical="center" wrapText="1"/>
    </xf>
    <xf numFmtId="3" fontId="26" fillId="23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3" borderId="34" xfId="0" applyFont="1" applyFill="1" applyBorder="1" applyAlignment="1">
      <alignment horizontal="left"/>
    </xf>
    <xf numFmtId="0" fontId="18" fillId="23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3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3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21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4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5" borderId="22" xfId="0" applyNumberFormat="1" applyFont="1" applyFill="1" applyBorder="1" applyAlignment="1" applyProtection="1">
      <alignment horizontal="center"/>
    </xf>
    <xf numFmtId="0" fontId="24" fillId="25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41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1" fontId="18" fillId="0" borderId="25" xfId="0" applyNumberFormat="1" applyFont="1" applyBorder="1" applyAlignment="1">
      <alignment horizontal="left" wrapText="1"/>
    </xf>
    <xf numFmtId="49" fontId="56" fillId="0" borderId="0" xfId="45" applyNumberFormat="1" applyFont="1" applyFill="1" applyBorder="1" applyAlignment="1" applyProtection="1">
      <alignment horizontal="center" vertical="center" wrapText="1"/>
      <protection hidden="1"/>
    </xf>
    <xf numFmtId="49" fontId="5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7" fillId="20" borderId="38" xfId="42" applyFont="1" applyFill="1" applyBorder="1" applyAlignment="1">
      <alignment wrapText="1"/>
    </xf>
    <xf numFmtId="0" fontId="57" fillId="20" borderId="38" xfId="42" applyFont="1" applyFill="1" applyBorder="1" applyAlignment="1">
      <alignment vertical="center" wrapText="1"/>
    </xf>
    <xf numFmtId="4" fontId="44" fillId="20" borderId="38" xfId="42" applyNumberFormat="1" applyFont="1" applyFill="1" applyBorder="1" applyAlignment="1">
      <alignment horizontal="right" wrapText="1"/>
    </xf>
    <xf numFmtId="0" fontId="58" fillId="20" borderId="38" xfId="42" applyFont="1" applyFill="1" applyBorder="1" applyAlignment="1">
      <alignment wrapText="1"/>
    </xf>
    <xf numFmtId="0" fontId="59" fillId="0" borderId="37" xfId="42" applyFont="1" applyBorder="1" applyAlignment="1">
      <alignment horizontal="center" vertical="center" wrapText="1"/>
    </xf>
    <xf numFmtId="4" fontId="57" fillId="20" borderId="38" xfId="42" applyNumberFormat="1" applyFont="1" applyFill="1" applyBorder="1" applyAlignment="1">
      <alignment vertical="center" wrapText="1"/>
    </xf>
    <xf numFmtId="4" fontId="60" fillId="20" borderId="38" xfId="42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0" fontId="62" fillId="0" borderId="22" xfId="0" applyNumberFormat="1" applyFont="1" applyFill="1" applyBorder="1" applyAlignment="1" applyProtection="1">
      <alignment wrapText="1"/>
    </xf>
    <xf numFmtId="0" fontId="26" fillId="23" borderId="34" xfId="0" applyNumberFormat="1" applyFont="1" applyFill="1" applyBorder="1" applyAlignment="1" applyProtection="1">
      <alignment horizontal="left" wrapText="1"/>
    </xf>
    <xf numFmtId="0" fontId="26" fillId="23" borderId="15" xfId="0" applyNumberFormat="1" applyFont="1" applyFill="1" applyBorder="1" applyAlignment="1" applyProtection="1">
      <alignment horizontal="left" wrapText="1"/>
    </xf>
    <xf numFmtId="0" fontId="26" fillId="23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left" vertical="center" wrapText="1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8" fillId="23" borderId="34" xfId="0" applyNumberFormat="1" applyFont="1" applyFill="1" applyBorder="1" applyAlignment="1" applyProtection="1">
      <alignment horizontal="left" wrapText="1"/>
    </xf>
    <xf numFmtId="0" fontId="29" fillId="23" borderId="15" xfId="0" applyNumberFormat="1" applyFont="1" applyFill="1" applyBorder="1" applyAlignment="1" applyProtection="1">
      <alignment wrapText="1"/>
    </xf>
    <xf numFmtId="0" fontId="18" fillId="23" borderId="15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8" fillId="23" borderId="34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view="pageBreakPreview" zoomScaleNormal="100" zoomScaleSheetLayoutView="100" workbookViewId="0">
      <selection activeCell="C5" sqref="C5"/>
    </sheetView>
  </sheetViews>
  <sheetFormatPr defaultColWidth="11.42578125" defaultRowHeight="12.75" x14ac:dyDescent="0.2"/>
  <cols>
    <col min="1" max="2" width="4.28515625" style="52" customWidth="1"/>
    <col min="3" max="3" width="5.5703125" style="52" customWidth="1"/>
    <col min="4" max="4" width="5.28515625" style="46" customWidth="1"/>
    <col min="5" max="5" width="44.7109375" style="52" customWidth="1"/>
    <col min="6" max="6" width="22.28515625" style="52" customWidth="1"/>
    <col min="7" max="7" width="11.42578125" style="52"/>
    <col min="8" max="8" width="16.28515625" style="52" bestFit="1" customWidth="1"/>
    <col min="9" max="9" width="21.7109375" style="52" bestFit="1" customWidth="1"/>
    <col min="10" max="254" width="11.42578125" style="52"/>
    <col min="255" max="256" width="4.28515625" style="52" customWidth="1"/>
    <col min="257" max="257" width="5.5703125" style="52" customWidth="1"/>
    <col min="258" max="258" width="5.28515625" style="52" customWidth="1"/>
    <col min="259" max="259" width="44.7109375" style="52" customWidth="1"/>
    <col min="260" max="260" width="15.85546875" style="52" bestFit="1" customWidth="1"/>
    <col min="261" max="261" width="17.28515625" style="52" customWidth="1"/>
    <col min="262" max="262" width="16.7109375" style="52" customWidth="1"/>
    <col min="263" max="263" width="11.42578125" style="52"/>
    <col min="264" max="264" width="16.28515625" style="52" bestFit="1" customWidth="1"/>
    <col min="265" max="265" width="21.7109375" style="52" bestFit="1" customWidth="1"/>
    <col min="266" max="510" width="11.42578125" style="52"/>
    <col min="511" max="512" width="4.28515625" style="52" customWidth="1"/>
    <col min="513" max="513" width="5.5703125" style="52" customWidth="1"/>
    <col min="514" max="514" width="5.28515625" style="52" customWidth="1"/>
    <col min="515" max="515" width="44.7109375" style="52" customWidth="1"/>
    <col min="516" max="516" width="15.85546875" style="52" bestFit="1" customWidth="1"/>
    <col min="517" max="517" width="17.28515625" style="52" customWidth="1"/>
    <col min="518" max="518" width="16.7109375" style="52" customWidth="1"/>
    <col min="519" max="519" width="11.42578125" style="52"/>
    <col min="520" max="520" width="16.28515625" style="52" bestFit="1" customWidth="1"/>
    <col min="521" max="521" width="21.7109375" style="52" bestFit="1" customWidth="1"/>
    <col min="522" max="766" width="11.42578125" style="52"/>
    <col min="767" max="768" width="4.28515625" style="52" customWidth="1"/>
    <col min="769" max="769" width="5.5703125" style="52" customWidth="1"/>
    <col min="770" max="770" width="5.28515625" style="52" customWidth="1"/>
    <col min="771" max="771" width="44.7109375" style="52" customWidth="1"/>
    <col min="772" max="772" width="15.85546875" style="52" bestFit="1" customWidth="1"/>
    <col min="773" max="773" width="17.28515625" style="52" customWidth="1"/>
    <col min="774" max="774" width="16.7109375" style="52" customWidth="1"/>
    <col min="775" max="775" width="11.42578125" style="52"/>
    <col min="776" max="776" width="16.28515625" style="52" bestFit="1" customWidth="1"/>
    <col min="777" max="777" width="21.7109375" style="52" bestFit="1" customWidth="1"/>
    <col min="778" max="1022" width="11.42578125" style="52"/>
    <col min="1023" max="1024" width="4.28515625" style="52" customWidth="1"/>
    <col min="1025" max="1025" width="5.5703125" style="52" customWidth="1"/>
    <col min="1026" max="1026" width="5.28515625" style="52" customWidth="1"/>
    <col min="1027" max="1027" width="44.7109375" style="52" customWidth="1"/>
    <col min="1028" max="1028" width="15.85546875" style="52" bestFit="1" customWidth="1"/>
    <col min="1029" max="1029" width="17.28515625" style="52" customWidth="1"/>
    <col min="1030" max="1030" width="16.7109375" style="52" customWidth="1"/>
    <col min="1031" max="1031" width="11.42578125" style="52"/>
    <col min="1032" max="1032" width="16.28515625" style="52" bestFit="1" customWidth="1"/>
    <col min="1033" max="1033" width="21.7109375" style="52" bestFit="1" customWidth="1"/>
    <col min="1034" max="1278" width="11.42578125" style="52"/>
    <col min="1279" max="1280" width="4.28515625" style="52" customWidth="1"/>
    <col min="1281" max="1281" width="5.5703125" style="52" customWidth="1"/>
    <col min="1282" max="1282" width="5.28515625" style="52" customWidth="1"/>
    <col min="1283" max="1283" width="44.7109375" style="52" customWidth="1"/>
    <col min="1284" max="1284" width="15.85546875" style="52" bestFit="1" customWidth="1"/>
    <col min="1285" max="1285" width="17.28515625" style="52" customWidth="1"/>
    <col min="1286" max="1286" width="16.7109375" style="52" customWidth="1"/>
    <col min="1287" max="1287" width="11.42578125" style="52"/>
    <col min="1288" max="1288" width="16.28515625" style="52" bestFit="1" customWidth="1"/>
    <col min="1289" max="1289" width="21.7109375" style="52" bestFit="1" customWidth="1"/>
    <col min="1290" max="1534" width="11.42578125" style="52"/>
    <col min="1535" max="1536" width="4.28515625" style="52" customWidth="1"/>
    <col min="1537" max="1537" width="5.5703125" style="52" customWidth="1"/>
    <col min="1538" max="1538" width="5.28515625" style="52" customWidth="1"/>
    <col min="1539" max="1539" width="44.7109375" style="52" customWidth="1"/>
    <col min="1540" max="1540" width="15.85546875" style="52" bestFit="1" customWidth="1"/>
    <col min="1541" max="1541" width="17.28515625" style="52" customWidth="1"/>
    <col min="1542" max="1542" width="16.7109375" style="52" customWidth="1"/>
    <col min="1543" max="1543" width="11.42578125" style="52"/>
    <col min="1544" max="1544" width="16.28515625" style="52" bestFit="1" customWidth="1"/>
    <col min="1545" max="1545" width="21.7109375" style="52" bestFit="1" customWidth="1"/>
    <col min="1546" max="1790" width="11.42578125" style="52"/>
    <col min="1791" max="1792" width="4.28515625" style="52" customWidth="1"/>
    <col min="1793" max="1793" width="5.5703125" style="52" customWidth="1"/>
    <col min="1794" max="1794" width="5.28515625" style="52" customWidth="1"/>
    <col min="1795" max="1795" width="44.7109375" style="52" customWidth="1"/>
    <col min="1796" max="1796" width="15.85546875" style="52" bestFit="1" customWidth="1"/>
    <col min="1797" max="1797" width="17.28515625" style="52" customWidth="1"/>
    <col min="1798" max="1798" width="16.7109375" style="52" customWidth="1"/>
    <col min="1799" max="1799" width="11.42578125" style="52"/>
    <col min="1800" max="1800" width="16.28515625" style="52" bestFit="1" customWidth="1"/>
    <col min="1801" max="1801" width="21.7109375" style="52" bestFit="1" customWidth="1"/>
    <col min="1802" max="2046" width="11.42578125" style="52"/>
    <col min="2047" max="2048" width="4.28515625" style="52" customWidth="1"/>
    <col min="2049" max="2049" width="5.5703125" style="52" customWidth="1"/>
    <col min="2050" max="2050" width="5.28515625" style="52" customWidth="1"/>
    <col min="2051" max="2051" width="44.7109375" style="52" customWidth="1"/>
    <col min="2052" max="2052" width="15.85546875" style="52" bestFit="1" customWidth="1"/>
    <col min="2053" max="2053" width="17.28515625" style="52" customWidth="1"/>
    <col min="2054" max="2054" width="16.7109375" style="52" customWidth="1"/>
    <col min="2055" max="2055" width="11.42578125" style="52"/>
    <col min="2056" max="2056" width="16.28515625" style="52" bestFit="1" customWidth="1"/>
    <col min="2057" max="2057" width="21.7109375" style="52" bestFit="1" customWidth="1"/>
    <col min="2058" max="2302" width="11.42578125" style="52"/>
    <col min="2303" max="2304" width="4.28515625" style="52" customWidth="1"/>
    <col min="2305" max="2305" width="5.5703125" style="52" customWidth="1"/>
    <col min="2306" max="2306" width="5.28515625" style="52" customWidth="1"/>
    <col min="2307" max="2307" width="44.7109375" style="52" customWidth="1"/>
    <col min="2308" max="2308" width="15.85546875" style="52" bestFit="1" customWidth="1"/>
    <col min="2309" max="2309" width="17.28515625" style="52" customWidth="1"/>
    <col min="2310" max="2310" width="16.7109375" style="52" customWidth="1"/>
    <col min="2311" max="2311" width="11.42578125" style="52"/>
    <col min="2312" max="2312" width="16.28515625" style="52" bestFit="1" customWidth="1"/>
    <col min="2313" max="2313" width="21.7109375" style="52" bestFit="1" customWidth="1"/>
    <col min="2314" max="2558" width="11.42578125" style="52"/>
    <col min="2559" max="2560" width="4.28515625" style="52" customWidth="1"/>
    <col min="2561" max="2561" width="5.5703125" style="52" customWidth="1"/>
    <col min="2562" max="2562" width="5.28515625" style="52" customWidth="1"/>
    <col min="2563" max="2563" width="44.7109375" style="52" customWidth="1"/>
    <col min="2564" max="2564" width="15.85546875" style="52" bestFit="1" customWidth="1"/>
    <col min="2565" max="2565" width="17.28515625" style="52" customWidth="1"/>
    <col min="2566" max="2566" width="16.7109375" style="52" customWidth="1"/>
    <col min="2567" max="2567" width="11.42578125" style="52"/>
    <col min="2568" max="2568" width="16.28515625" style="52" bestFit="1" customWidth="1"/>
    <col min="2569" max="2569" width="21.7109375" style="52" bestFit="1" customWidth="1"/>
    <col min="2570" max="2814" width="11.42578125" style="52"/>
    <col min="2815" max="2816" width="4.28515625" style="52" customWidth="1"/>
    <col min="2817" max="2817" width="5.5703125" style="52" customWidth="1"/>
    <col min="2818" max="2818" width="5.28515625" style="52" customWidth="1"/>
    <col min="2819" max="2819" width="44.7109375" style="52" customWidth="1"/>
    <col min="2820" max="2820" width="15.85546875" style="52" bestFit="1" customWidth="1"/>
    <col min="2821" max="2821" width="17.28515625" style="52" customWidth="1"/>
    <col min="2822" max="2822" width="16.7109375" style="52" customWidth="1"/>
    <col min="2823" max="2823" width="11.42578125" style="52"/>
    <col min="2824" max="2824" width="16.28515625" style="52" bestFit="1" customWidth="1"/>
    <col min="2825" max="2825" width="21.7109375" style="52" bestFit="1" customWidth="1"/>
    <col min="2826" max="3070" width="11.42578125" style="52"/>
    <col min="3071" max="3072" width="4.28515625" style="52" customWidth="1"/>
    <col min="3073" max="3073" width="5.5703125" style="52" customWidth="1"/>
    <col min="3074" max="3074" width="5.28515625" style="52" customWidth="1"/>
    <col min="3075" max="3075" width="44.7109375" style="52" customWidth="1"/>
    <col min="3076" max="3076" width="15.85546875" style="52" bestFit="1" customWidth="1"/>
    <col min="3077" max="3077" width="17.28515625" style="52" customWidth="1"/>
    <col min="3078" max="3078" width="16.7109375" style="52" customWidth="1"/>
    <col min="3079" max="3079" width="11.42578125" style="52"/>
    <col min="3080" max="3080" width="16.28515625" style="52" bestFit="1" customWidth="1"/>
    <col min="3081" max="3081" width="21.7109375" style="52" bestFit="1" customWidth="1"/>
    <col min="3082" max="3326" width="11.42578125" style="52"/>
    <col min="3327" max="3328" width="4.28515625" style="52" customWidth="1"/>
    <col min="3329" max="3329" width="5.5703125" style="52" customWidth="1"/>
    <col min="3330" max="3330" width="5.28515625" style="52" customWidth="1"/>
    <col min="3331" max="3331" width="44.7109375" style="52" customWidth="1"/>
    <col min="3332" max="3332" width="15.85546875" style="52" bestFit="1" customWidth="1"/>
    <col min="3333" max="3333" width="17.28515625" style="52" customWidth="1"/>
    <col min="3334" max="3334" width="16.7109375" style="52" customWidth="1"/>
    <col min="3335" max="3335" width="11.42578125" style="52"/>
    <col min="3336" max="3336" width="16.28515625" style="52" bestFit="1" customWidth="1"/>
    <col min="3337" max="3337" width="21.7109375" style="52" bestFit="1" customWidth="1"/>
    <col min="3338" max="3582" width="11.42578125" style="52"/>
    <col min="3583" max="3584" width="4.28515625" style="52" customWidth="1"/>
    <col min="3585" max="3585" width="5.5703125" style="52" customWidth="1"/>
    <col min="3586" max="3586" width="5.28515625" style="52" customWidth="1"/>
    <col min="3587" max="3587" width="44.7109375" style="52" customWidth="1"/>
    <col min="3588" max="3588" width="15.85546875" style="52" bestFit="1" customWidth="1"/>
    <col min="3589" max="3589" width="17.28515625" style="52" customWidth="1"/>
    <col min="3590" max="3590" width="16.7109375" style="52" customWidth="1"/>
    <col min="3591" max="3591" width="11.42578125" style="52"/>
    <col min="3592" max="3592" width="16.28515625" style="52" bestFit="1" customWidth="1"/>
    <col min="3593" max="3593" width="21.7109375" style="52" bestFit="1" customWidth="1"/>
    <col min="3594" max="3838" width="11.42578125" style="52"/>
    <col min="3839" max="3840" width="4.28515625" style="52" customWidth="1"/>
    <col min="3841" max="3841" width="5.5703125" style="52" customWidth="1"/>
    <col min="3842" max="3842" width="5.28515625" style="52" customWidth="1"/>
    <col min="3843" max="3843" width="44.7109375" style="52" customWidth="1"/>
    <col min="3844" max="3844" width="15.85546875" style="52" bestFit="1" customWidth="1"/>
    <col min="3845" max="3845" width="17.28515625" style="52" customWidth="1"/>
    <col min="3846" max="3846" width="16.7109375" style="52" customWidth="1"/>
    <col min="3847" max="3847" width="11.42578125" style="52"/>
    <col min="3848" max="3848" width="16.28515625" style="52" bestFit="1" customWidth="1"/>
    <col min="3849" max="3849" width="21.7109375" style="52" bestFit="1" customWidth="1"/>
    <col min="3850" max="4094" width="11.42578125" style="52"/>
    <col min="4095" max="4096" width="4.28515625" style="52" customWidth="1"/>
    <col min="4097" max="4097" width="5.5703125" style="52" customWidth="1"/>
    <col min="4098" max="4098" width="5.28515625" style="52" customWidth="1"/>
    <col min="4099" max="4099" width="44.7109375" style="52" customWidth="1"/>
    <col min="4100" max="4100" width="15.85546875" style="52" bestFit="1" customWidth="1"/>
    <col min="4101" max="4101" width="17.28515625" style="52" customWidth="1"/>
    <col min="4102" max="4102" width="16.7109375" style="52" customWidth="1"/>
    <col min="4103" max="4103" width="11.42578125" style="52"/>
    <col min="4104" max="4104" width="16.28515625" style="52" bestFit="1" customWidth="1"/>
    <col min="4105" max="4105" width="21.7109375" style="52" bestFit="1" customWidth="1"/>
    <col min="4106" max="4350" width="11.42578125" style="52"/>
    <col min="4351" max="4352" width="4.28515625" style="52" customWidth="1"/>
    <col min="4353" max="4353" width="5.5703125" style="52" customWidth="1"/>
    <col min="4354" max="4354" width="5.28515625" style="52" customWidth="1"/>
    <col min="4355" max="4355" width="44.7109375" style="52" customWidth="1"/>
    <col min="4356" max="4356" width="15.85546875" style="52" bestFit="1" customWidth="1"/>
    <col min="4357" max="4357" width="17.28515625" style="52" customWidth="1"/>
    <col min="4358" max="4358" width="16.7109375" style="52" customWidth="1"/>
    <col min="4359" max="4359" width="11.42578125" style="52"/>
    <col min="4360" max="4360" width="16.28515625" style="52" bestFit="1" customWidth="1"/>
    <col min="4361" max="4361" width="21.7109375" style="52" bestFit="1" customWidth="1"/>
    <col min="4362" max="4606" width="11.42578125" style="52"/>
    <col min="4607" max="4608" width="4.28515625" style="52" customWidth="1"/>
    <col min="4609" max="4609" width="5.5703125" style="52" customWidth="1"/>
    <col min="4610" max="4610" width="5.28515625" style="52" customWidth="1"/>
    <col min="4611" max="4611" width="44.7109375" style="52" customWidth="1"/>
    <col min="4612" max="4612" width="15.85546875" style="52" bestFit="1" customWidth="1"/>
    <col min="4613" max="4613" width="17.28515625" style="52" customWidth="1"/>
    <col min="4614" max="4614" width="16.7109375" style="52" customWidth="1"/>
    <col min="4615" max="4615" width="11.42578125" style="52"/>
    <col min="4616" max="4616" width="16.28515625" style="52" bestFit="1" customWidth="1"/>
    <col min="4617" max="4617" width="21.7109375" style="52" bestFit="1" customWidth="1"/>
    <col min="4618" max="4862" width="11.42578125" style="52"/>
    <col min="4863" max="4864" width="4.28515625" style="52" customWidth="1"/>
    <col min="4865" max="4865" width="5.5703125" style="52" customWidth="1"/>
    <col min="4866" max="4866" width="5.28515625" style="52" customWidth="1"/>
    <col min="4867" max="4867" width="44.7109375" style="52" customWidth="1"/>
    <col min="4868" max="4868" width="15.85546875" style="52" bestFit="1" customWidth="1"/>
    <col min="4869" max="4869" width="17.28515625" style="52" customWidth="1"/>
    <col min="4870" max="4870" width="16.7109375" style="52" customWidth="1"/>
    <col min="4871" max="4871" width="11.42578125" style="52"/>
    <col min="4872" max="4872" width="16.28515625" style="52" bestFit="1" customWidth="1"/>
    <col min="4873" max="4873" width="21.7109375" style="52" bestFit="1" customWidth="1"/>
    <col min="4874" max="5118" width="11.42578125" style="52"/>
    <col min="5119" max="5120" width="4.28515625" style="52" customWidth="1"/>
    <col min="5121" max="5121" width="5.5703125" style="52" customWidth="1"/>
    <col min="5122" max="5122" width="5.28515625" style="52" customWidth="1"/>
    <col min="5123" max="5123" width="44.7109375" style="52" customWidth="1"/>
    <col min="5124" max="5124" width="15.85546875" style="52" bestFit="1" customWidth="1"/>
    <col min="5125" max="5125" width="17.28515625" style="52" customWidth="1"/>
    <col min="5126" max="5126" width="16.7109375" style="52" customWidth="1"/>
    <col min="5127" max="5127" width="11.42578125" style="52"/>
    <col min="5128" max="5128" width="16.28515625" style="52" bestFit="1" customWidth="1"/>
    <col min="5129" max="5129" width="21.7109375" style="52" bestFit="1" customWidth="1"/>
    <col min="5130" max="5374" width="11.42578125" style="52"/>
    <col min="5375" max="5376" width="4.28515625" style="52" customWidth="1"/>
    <col min="5377" max="5377" width="5.5703125" style="52" customWidth="1"/>
    <col min="5378" max="5378" width="5.28515625" style="52" customWidth="1"/>
    <col min="5379" max="5379" width="44.7109375" style="52" customWidth="1"/>
    <col min="5380" max="5380" width="15.85546875" style="52" bestFit="1" customWidth="1"/>
    <col min="5381" max="5381" width="17.28515625" style="52" customWidth="1"/>
    <col min="5382" max="5382" width="16.7109375" style="52" customWidth="1"/>
    <col min="5383" max="5383" width="11.42578125" style="52"/>
    <col min="5384" max="5384" width="16.28515625" style="52" bestFit="1" customWidth="1"/>
    <col min="5385" max="5385" width="21.7109375" style="52" bestFit="1" customWidth="1"/>
    <col min="5386" max="5630" width="11.42578125" style="52"/>
    <col min="5631" max="5632" width="4.28515625" style="52" customWidth="1"/>
    <col min="5633" max="5633" width="5.5703125" style="52" customWidth="1"/>
    <col min="5634" max="5634" width="5.28515625" style="52" customWidth="1"/>
    <col min="5635" max="5635" width="44.7109375" style="52" customWidth="1"/>
    <col min="5636" max="5636" width="15.85546875" style="52" bestFit="1" customWidth="1"/>
    <col min="5637" max="5637" width="17.28515625" style="52" customWidth="1"/>
    <col min="5638" max="5638" width="16.7109375" style="52" customWidth="1"/>
    <col min="5639" max="5639" width="11.42578125" style="52"/>
    <col min="5640" max="5640" width="16.28515625" style="52" bestFit="1" customWidth="1"/>
    <col min="5641" max="5641" width="21.7109375" style="52" bestFit="1" customWidth="1"/>
    <col min="5642" max="5886" width="11.42578125" style="52"/>
    <col min="5887" max="5888" width="4.28515625" style="52" customWidth="1"/>
    <col min="5889" max="5889" width="5.5703125" style="52" customWidth="1"/>
    <col min="5890" max="5890" width="5.28515625" style="52" customWidth="1"/>
    <col min="5891" max="5891" width="44.7109375" style="52" customWidth="1"/>
    <col min="5892" max="5892" width="15.85546875" style="52" bestFit="1" customWidth="1"/>
    <col min="5893" max="5893" width="17.28515625" style="52" customWidth="1"/>
    <col min="5894" max="5894" width="16.7109375" style="52" customWidth="1"/>
    <col min="5895" max="5895" width="11.42578125" style="52"/>
    <col min="5896" max="5896" width="16.28515625" style="52" bestFit="1" customWidth="1"/>
    <col min="5897" max="5897" width="21.7109375" style="52" bestFit="1" customWidth="1"/>
    <col min="5898" max="6142" width="11.42578125" style="52"/>
    <col min="6143" max="6144" width="4.28515625" style="52" customWidth="1"/>
    <col min="6145" max="6145" width="5.5703125" style="52" customWidth="1"/>
    <col min="6146" max="6146" width="5.28515625" style="52" customWidth="1"/>
    <col min="6147" max="6147" width="44.7109375" style="52" customWidth="1"/>
    <col min="6148" max="6148" width="15.85546875" style="52" bestFit="1" customWidth="1"/>
    <col min="6149" max="6149" width="17.28515625" style="52" customWidth="1"/>
    <col min="6150" max="6150" width="16.7109375" style="52" customWidth="1"/>
    <col min="6151" max="6151" width="11.42578125" style="52"/>
    <col min="6152" max="6152" width="16.28515625" style="52" bestFit="1" customWidth="1"/>
    <col min="6153" max="6153" width="21.7109375" style="52" bestFit="1" customWidth="1"/>
    <col min="6154" max="6398" width="11.42578125" style="52"/>
    <col min="6399" max="6400" width="4.28515625" style="52" customWidth="1"/>
    <col min="6401" max="6401" width="5.5703125" style="52" customWidth="1"/>
    <col min="6402" max="6402" width="5.28515625" style="52" customWidth="1"/>
    <col min="6403" max="6403" width="44.7109375" style="52" customWidth="1"/>
    <col min="6404" max="6404" width="15.85546875" style="52" bestFit="1" customWidth="1"/>
    <col min="6405" max="6405" width="17.28515625" style="52" customWidth="1"/>
    <col min="6406" max="6406" width="16.7109375" style="52" customWidth="1"/>
    <col min="6407" max="6407" width="11.42578125" style="52"/>
    <col min="6408" max="6408" width="16.28515625" style="52" bestFit="1" customWidth="1"/>
    <col min="6409" max="6409" width="21.7109375" style="52" bestFit="1" customWidth="1"/>
    <col min="6410" max="6654" width="11.42578125" style="52"/>
    <col min="6655" max="6656" width="4.28515625" style="52" customWidth="1"/>
    <col min="6657" max="6657" width="5.5703125" style="52" customWidth="1"/>
    <col min="6658" max="6658" width="5.28515625" style="52" customWidth="1"/>
    <col min="6659" max="6659" width="44.7109375" style="52" customWidth="1"/>
    <col min="6660" max="6660" width="15.85546875" style="52" bestFit="1" customWidth="1"/>
    <col min="6661" max="6661" width="17.28515625" style="52" customWidth="1"/>
    <col min="6662" max="6662" width="16.7109375" style="52" customWidth="1"/>
    <col min="6663" max="6663" width="11.42578125" style="52"/>
    <col min="6664" max="6664" width="16.28515625" style="52" bestFit="1" customWidth="1"/>
    <col min="6665" max="6665" width="21.7109375" style="52" bestFit="1" customWidth="1"/>
    <col min="6666" max="6910" width="11.42578125" style="52"/>
    <col min="6911" max="6912" width="4.28515625" style="52" customWidth="1"/>
    <col min="6913" max="6913" width="5.5703125" style="52" customWidth="1"/>
    <col min="6914" max="6914" width="5.28515625" style="52" customWidth="1"/>
    <col min="6915" max="6915" width="44.7109375" style="52" customWidth="1"/>
    <col min="6916" max="6916" width="15.85546875" style="52" bestFit="1" customWidth="1"/>
    <col min="6917" max="6917" width="17.28515625" style="52" customWidth="1"/>
    <col min="6918" max="6918" width="16.7109375" style="52" customWidth="1"/>
    <col min="6919" max="6919" width="11.42578125" style="52"/>
    <col min="6920" max="6920" width="16.28515625" style="52" bestFit="1" customWidth="1"/>
    <col min="6921" max="6921" width="21.7109375" style="52" bestFit="1" customWidth="1"/>
    <col min="6922" max="7166" width="11.42578125" style="52"/>
    <col min="7167" max="7168" width="4.28515625" style="52" customWidth="1"/>
    <col min="7169" max="7169" width="5.5703125" style="52" customWidth="1"/>
    <col min="7170" max="7170" width="5.28515625" style="52" customWidth="1"/>
    <col min="7171" max="7171" width="44.7109375" style="52" customWidth="1"/>
    <col min="7172" max="7172" width="15.85546875" style="52" bestFit="1" customWidth="1"/>
    <col min="7173" max="7173" width="17.28515625" style="52" customWidth="1"/>
    <col min="7174" max="7174" width="16.7109375" style="52" customWidth="1"/>
    <col min="7175" max="7175" width="11.42578125" style="52"/>
    <col min="7176" max="7176" width="16.28515625" style="52" bestFit="1" customWidth="1"/>
    <col min="7177" max="7177" width="21.7109375" style="52" bestFit="1" customWidth="1"/>
    <col min="7178" max="7422" width="11.42578125" style="52"/>
    <col min="7423" max="7424" width="4.28515625" style="52" customWidth="1"/>
    <col min="7425" max="7425" width="5.5703125" style="52" customWidth="1"/>
    <col min="7426" max="7426" width="5.28515625" style="52" customWidth="1"/>
    <col min="7427" max="7427" width="44.7109375" style="52" customWidth="1"/>
    <col min="7428" max="7428" width="15.85546875" style="52" bestFit="1" customWidth="1"/>
    <col min="7429" max="7429" width="17.28515625" style="52" customWidth="1"/>
    <col min="7430" max="7430" width="16.7109375" style="52" customWidth="1"/>
    <col min="7431" max="7431" width="11.42578125" style="52"/>
    <col min="7432" max="7432" width="16.28515625" style="52" bestFit="1" customWidth="1"/>
    <col min="7433" max="7433" width="21.7109375" style="52" bestFit="1" customWidth="1"/>
    <col min="7434" max="7678" width="11.42578125" style="52"/>
    <col min="7679" max="7680" width="4.28515625" style="52" customWidth="1"/>
    <col min="7681" max="7681" width="5.5703125" style="52" customWidth="1"/>
    <col min="7682" max="7682" width="5.28515625" style="52" customWidth="1"/>
    <col min="7683" max="7683" width="44.7109375" style="52" customWidth="1"/>
    <col min="7684" max="7684" width="15.85546875" style="52" bestFit="1" customWidth="1"/>
    <col min="7685" max="7685" width="17.28515625" style="52" customWidth="1"/>
    <col min="7686" max="7686" width="16.7109375" style="52" customWidth="1"/>
    <col min="7687" max="7687" width="11.42578125" style="52"/>
    <col min="7688" max="7688" width="16.28515625" style="52" bestFit="1" customWidth="1"/>
    <col min="7689" max="7689" width="21.7109375" style="52" bestFit="1" customWidth="1"/>
    <col min="7690" max="7934" width="11.42578125" style="52"/>
    <col min="7935" max="7936" width="4.28515625" style="52" customWidth="1"/>
    <col min="7937" max="7937" width="5.5703125" style="52" customWidth="1"/>
    <col min="7938" max="7938" width="5.28515625" style="52" customWidth="1"/>
    <col min="7939" max="7939" width="44.7109375" style="52" customWidth="1"/>
    <col min="7940" max="7940" width="15.85546875" style="52" bestFit="1" customWidth="1"/>
    <col min="7941" max="7941" width="17.28515625" style="52" customWidth="1"/>
    <col min="7942" max="7942" width="16.7109375" style="52" customWidth="1"/>
    <col min="7943" max="7943" width="11.42578125" style="52"/>
    <col min="7944" max="7944" width="16.28515625" style="52" bestFit="1" customWidth="1"/>
    <col min="7945" max="7945" width="21.7109375" style="52" bestFit="1" customWidth="1"/>
    <col min="7946" max="8190" width="11.42578125" style="52"/>
    <col min="8191" max="8192" width="4.28515625" style="52" customWidth="1"/>
    <col min="8193" max="8193" width="5.5703125" style="52" customWidth="1"/>
    <col min="8194" max="8194" width="5.28515625" style="52" customWidth="1"/>
    <col min="8195" max="8195" width="44.7109375" style="52" customWidth="1"/>
    <col min="8196" max="8196" width="15.85546875" style="52" bestFit="1" customWidth="1"/>
    <col min="8197" max="8197" width="17.28515625" style="52" customWidth="1"/>
    <col min="8198" max="8198" width="16.7109375" style="52" customWidth="1"/>
    <col min="8199" max="8199" width="11.42578125" style="52"/>
    <col min="8200" max="8200" width="16.28515625" style="52" bestFit="1" customWidth="1"/>
    <col min="8201" max="8201" width="21.7109375" style="52" bestFit="1" customWidth="1"/>
    <col min="8202" max="8446" width="11.42578125" style="52"/>
    <col min="8447" max="8448" width="4.28515625" style="52" customWidth="1"/>
    <col min="8449" max="8449" width="5.5703125" style="52" customWidth="1"/>
    <col min="8450" max="8450" width="5.28515625" style="52" customWidth="1"/>
    <col min="8451" max="8451" width="44.7109375" style="52" customWidth="1"/>
    <col min="8452" max="8452" width="15.85546875" style="52" bestFit="1" customWidth="1"/>
    <col min="8453" max="8453" width="17.28515625" style="52" customWidth="1"/>
    <col min="8454" max="8454" width="16.7109375" style="52" customWidth="1"/>
    <col min="8455" max="8455" width="11.42578125" style="52"/>
    <col min="8456" max="8456" width="16.28515625" style="52" bestFit="1" customWidth="1"/>
    <col min="8457" max="8457" width="21.7109375" style="52" bestFit="1" customWidth="1"/>
    <col min="8458" max="8702" width="11.42578125" style="52"/>
    <col min="8703" max="8704" width="4.28515625" style="52" customWidth="1"/>
    <col min="8705" max="8705" width="5.5703125" style="52" customWidth="1"/>
    <col min="8706" max="8706" width="5.28515625" style="52" customWidth="1"/>
    <col min="8707" max="8707" width="44.7109375" style="52" customWidth="1"/>
    <col min="8708" max="8708" width="15.85546875" style="52" bestFit="1" customWidth="1"/>
    <col min="8709" max="8709" width="17.28515625" style="52" customWidth="1"/>
    <col min="8710" max="8710" width="16.7109375" style="52" customWidth="1"/>
    <col min="8711" max="8711" width="11.42578125" style="52"/>
    <col min="8712" max="8712" width="16.28515625" style="52" bestFit="1" customWidth="1"/>
    <col min="8713" max="8713" width="21.7109375" style="52" bestFit="1" customWidth="1"/>
    <col min="8714" max="8958" width="11.42578125" style="52"/>
    <col min="8959" max="8960" width="4.28515625" style="52" customWidth="1"/>
    <col min="8961" max="8961" width="5.5703125" style="52" customWidth="1"/>
    <col min="8962" max="8962" width="5.28515625" style="52" customWidth="1"/>
    <col min="8963" max="8963" width="44.7109375" style="52" customWidth="1"/>
    <col min="8964" max="8964" width="15.85546875" style="52" bestFit="1" customWidth="1"/>
    <col min="8965" max="8965" width="17.28515625" style="52" customWidth="1"/>
    <col min="8966" max="8966" width="16.7109375" style="52" customWidth="1"/>
    <col min="8967" max="8967" width="11.42578125" style="52"/>
    <col min="8968" max="8968" width="16.28515625" style="52" bestFit="1" customWidth="1"/>
    <col min="8969" max="8969" width="21.7109375" style="52" bestFit="1" customWidth="1"/>
    <col min="8970" max="9214" width="11.42578125" style="52"/>
    <col min="9215" max="9216" width="4.28515625" style="52" customWidth="1"/>
    <col min="9217" max="9217" width="5.5703125" style="52" customWidth="1"/>
    <col min="9218" max="9218" width="5.28515625" style="52" customWidth="1"/>
    <col min="9219" max="9219" width="44.7109375" style="52" customWidth="1"/>
    <col min="9220" max="9220" width="15.85546875" style="52" bestFit="1" customWidth="1"/>
    <col min="9221" max="9221" width="17.28515625" style="52" customWidth="1"/>
    <col min="9222" max="9222" width="16.7109375" style="52" customWidth="1"/>
    <col min="9223" max="9223" width="11.42578125" style="52"/>
    <col min="9224" max="9224" width="16.28515625" style="52" bestFit="1" customWidth="1"/>
    <col min="9225" max="9225" width="21.7109375" style="52" bestFit="1" customWidth="1"/>
    <col min="9226" max="9470" width="11.42578125" style="52"/>
    <col min="9471" max="9472" width="4.28515625" style="52" customWidth="1"/>
    <col min="9473" max="9473" width="5.5703125" style="52" customWidth="1"/>
    <col min="9474" max="9474" width="5.28515625" style="52" customWidth="1"/>
    <col min="9475" max="9475" width="44.7109375" style="52" customWidth="1"/>
    <col min="9476" max="9476" width="15.85546875" style="52" bestFit="1" customWidth="1"/>
    <col min="9477" max="9477" width="17.28515625" style="52" customWidth="1"/>
    <col min="9478" max="9478" width="16.7109375" style="52" customWidth="1"/>
    <col min="9479" max="9479" width="11.42578125" style="52"/>
    <col min="9480" max="9480" width="16.28515625" style="52" bestFit="1" customWidth="1"/>
    <col min="9481" max="9481" width="21.7109375" style="52" bestFit="1" customWidth="1"/>
    <col min="9482" max="9726" width="11.42578125" style="52"/>
    <col min="9727" max="9728" width="4.28515625" style="52" customWidth="1"/>
    <col min="9729" max="9729" width="5.5703125" style="52" customWidth="1"/>
    <col min="9730" max="9730" width="5.28515625" style="52" customWidth="1"/>
    <col min="9731" max="9731" width="44.7109375" style="52" customWidth="1"/>
    <col min="9732" max="9732" width="15.85546875" style="52" bestFit="1" customWidth="1"/>
    <col min="9733" max="9733" width="17.28515625" style="52" customWidth="1"/>
    <col min="9734" max="9734" width="16.7109375" style="52" customWidth="1"/>
    <col min="9735" max="9735" width="11.42578125" style="52"/>
    <col min="9736" max="9736" width="16.28515625" style="52" bestFit="1" customWidth="1"/>
    <col min="9737" max="9737" width="21.7109375" style="52" bestFit="1" customWidth="1"/>
    <col min="9738" max="9982" width="11.42578125" style="52"/>
    <col min="9983" max="9984" width="4.28515625" style="52" customWidth="1"/>
    <col min="9985" max="9985" width="5.5703125" style="52" customWidth="1"/>
    <col min="9986" max="9986" width="5.28515625" style="52" customWidth="1"/>
    <col min="9987" max="9987" width="44.7109375" style="52" customWidth="1"/>
    <col min="9988" max="9988" width="15.85546875" style="52" bestFit="1" customWidth="1"/>
    <col min="9989" max="9989" width="17.28515625" style="52" customWidth="1"/>
    <col min="9990" max="9990" width="16.7109375" style="52" customWidth="1"/>
    <col min="9991" max="9991" width="11.42578125" style="52"/>
    <col min="9992" max="9992" width="16.28515625" style="52" bestFit="1" customWidth="1"/>
    <col min="9993" max="9993" width="21.7109375" style="52" bestFit="1" customWidth="1"/>
    <col min="9994" max="10238" width="11.42578125" style="52"/>
    <col min="10239" max="10240" width="4.28515625" style="52" customWidth="1"/>
    <col min="10241" max="10241" width="5.5703125" style="52" customWidth="1"/>
    <col min="10242" max="10242" width="5.28515625" style="52" customWidth="1"/>
    <col min="10243" max="10243" width="44.7109375" style="52" customWidth="1"/>
    <col min="10244" max="10244" width="15.85546875" style="52" bestFit="1" customWidth="1"/>
    <col min="10245" max="10245" width="17.28515625" style="52" customWidth="1"/>
    <col min="10246" max="10246" width="16.7109375" style="52" customWidth="1"/>
    <col min="10247" max="10247" width="11.42578125" style="52"/>
    <col min="10248" max="10248" width="16.28515625" style="52" bestFit="1" customWidth="1"/>
    <col min="10249" max="10249" width="21.7109375" style="52" bestFit="1" customWidth="1"/>
    <col min="10250" max="10494" width="11.42578125" style="52"/>
    <col min="10495" max="10496" width="4.28515625" style="52" customWidth="1"/>
    <col min="10497" max="10497" width="5.5703125" style="52" customWidth="1"/>
    <col min="10498" max="10498" width="5.28515625" style="52" customWidth="1"/>
    <col min="10499" max="10499" width="44.7109375" style="52" customWidth="1"/>
    <col min="10500" max="10500" width="15.85546875" style="52" bestFit="1" customWidth="1"/>
    <col min="10501" max="10501" width="17.28515625" style="52" customWidth="1"/>
    <col min="10502" max="10502" width="16.7109375" style="52" customWidth="1"/>
    <col min="10503" max="10503" width="11.42578125" style="52"/>
    <col min="10504" max="10504" width="16.28515625" style="52" bestFit="1" customWidth="1"/>
    <col min="10505" max="10505" width="21.7109375" style="52" bestFit="1" customWidth="1"/>
    <col min="10506" max="10750" width="11.42578125" style="52"/>
    <col min="10751" max="10752" width="4.28515625" style="52" customWidth="1"/>
    <col min="10753" max="10753" width="5.5703125" style="52" customWidth="1"/>
    <col min="10754" max="10754" width="5.28515625" style="52" customWidth="1"/>
    <col min="10755" max="10755" width="44.7109375" style="52" customWidth="1"/>
    <col min="10756" max="10756" width="15.85546875" style="52" bestFit="1" customWidth="1"/>
    <col min="10757" max="10757" width="17.28515625" style="52" customWidth="1"/>
    <col min="10758" max="10758" width="16.7109375" style="52" customWidth="1"/>
    <col min="10759" max="10759" width="11.42578125" style="52"/>
    <col min="10760" max="10760" width="16.28515625" style="52" bestFit="1" customWidth="1"/>
    <col min="10761" max="10761" width="21.7109375" style="52" bestFit="1" customWidth="1"/>
    <col min="10762" max="11006" width="11.42578125" style="52"/>
    <col min="11007" max="11008" width="4.28515625" style="52" customWidth="1"/>
    <col min="11009" max="11009" width="5.5703125" style="52" customWidth="1"/>
    <col min="11010" max="11010" width="5.28515625" style="52" customWidth="1"/>
    <col min="11011" max="11011" width="44.7109375" style="52" customWidth="1"/>
    <col min="11012" max="11012" width="15.85546875" style="52" bestFit="1" customWidth="1"/>
    <col min="11013" max="11013" width="17.28515625" style="52" customWidth="1"/>
    <col min="11014" max="11014" width="16.7109375" style="52" customWidth="1"/>
    <col min="11015" max="11015" width="11.42578125" style="52"/>
    <col min="11016" max="11016" width="16.28515625" style="52" bestFit="1" customWidth="1"/>
    <col min="11017" max="11017" width="21.7109375" style="52" bestFit="1" customWidth="1"/>
    <col min="11018" max="11262" width="11.42578125" style="52"/>
    <col min="11263" max="11264" width="4.28515625" style="52" customWidth="1"/>
    <col min="11265" max="11265" width="5.5703125" style="52" customWidth="1"/>
    <col min="11266" max="11266" width="5.28515625" style="52" customWidth="1"/>
    <col min="11267" max="11267" width="44.7109375" style="52" customWidth="1"/>
    <col min="11268" max="11268" width="15.85546875" style="52" bestFit="1" customWidth="1"/>
    <col min="11269" max="11269" width="17.28515625" style="52" customWidth="1"/>
    <col min="11270" max="11270" width="16.7109375" style="52" customWidth="1"/>
    <col min="11271" max="11271" width="11.42578125" style="52"/>
    <col min="11272" max="11272" width="16.28515625" style="52" bestFit="1" customWidth="1"/>
    <col min="11273" max="11273" width="21.7109375" style="52" bestFit="1" customWidth="1"/>
    <col min="11274" max="11518" width="11.42578125" style="52"/>
    <col min="11519" max="11520" width="4.28515625" style="52" customWidth="1"/>
    <col min="11521" max="11521" width="5.5703125" style="52" customWidth="1"/>
    <col min="11522" max="11522" width="5.28515625" style="52" customWidth="1"/>
    <col min="11523" max="11523" width="44.7109375" style="52" customWidth="1"/>
    <col min="11524" max="11524" width="15.85546875" style="52" bestFit="1" customWidth="1"/>
    <col min="11525" max="11525" width="17.28515625" style="52" customWidth="1"/>
    <col min="11526" max="11526" width="16.7109375" style="52" customWidth="1"/>
    <col min="11527" max="11527" width="11.42578125" style="52"/>
    <col min="11528" max="11528" width="16.28515625" style="52" bestFit="1" customWidth="1"/>
    <col min="11529" max="11529" width="21.7109375" style="52" bestFit="1" customWidth="1"/>
    <col min="11530" max="11774" width="11.42578125" style="52"/>
    <col min="11775" max="11776" width="4.28515625" style="52" customWidth="1"/>
    <col min="11777" max="11777" width="5.5703125" style="52" customWidth="1"/>
    <col min="11778" max="11778" width="5.28515625" style="52" customWidth="1"/>
    <col min="11779" max="11779" width="44.7109375" style="52" customWidth="1"/>
    <col min="11780" max="11780" width="15.85546875" style="52" bestFit="1" customWidth="1"/>
    <col min="11781" max="11781" width="17.28515625" style="52" customWidth="1"/>
    <col min="11782" max="11782" width="16.7109375" style="52" customWidth="1"/>
    <col min="11783" max="11783" width="11.42578125" style="52"/>
    <col min="11784" max="11784" width="16.28515625" style="52" bestFit="1" customWidth="1"/>
    <col min="11785" max="11785" width="21.7109375" style="52" bestFit="1" customWidth="1"/>
    <col min="11786" max="12030" width="11.42578125" style="52"/>
    <col min="12031" max="12032" width="4.28515625" style="52" customWidth="1"/>
    <col min="12033" max="12033" width="5.5703125" style="52" customWidth="1"/>
    <col min="12034" max="12034" width="5.28515625" style="52" customWidth="1"/>
    <col min="12035" max="12035" width="44.7109375" style="52" customWidth="1"/>
    <col min="12036" max="12036" width="15.85546875" style="52" bestFit="1" customWidth="1"/>
    <col min="12037" max="12037" width="17.28515625" style="52" customWidth="1"/>
    <col min="12038" max="12038" width="16.7109375" style="52" customWidth="1"/>
    <col min="12039" max="12039" width="11.42578125" style="52"/>
    <col min="12040" max="12040" width="16.28515625" style="52" bestFit="1" customWidth="1"/>
    <col min="12041" max="12041" width="21.7109375" style="52" bestFit="1" customWidth="1"/>
    <col min="12042" max="12286" width="11.42578125" style="52"/>
    <col min="12287" max="12288" width="4.28515625" style="52" customWidth="1"/>
    <col min="12289" max="12289" width="5.5703125" style="52" customWidth="1"/>
    <col min="12290" max="12290" width="5.28515625" style="52" customWidth="1"/>
    <col min="12291" max="12291" width="44.7109375" style="52" customWidth="1"/>
    <col min="12292" max="12292" width="15.85546875" style="52" bestFit="1" customWidth="1"/>
    <col min="12293" max="12293" width="17.28515625" style="52" customWidth="1"/>
    <col min="12294" max="12294" width="16.7109375" style="52" customWidth="1"/>
    <col min="12295" max="12295" width="11.42578125" style="52"/>
    <col min="12296" max="12296" width="16.28515625" style="52" bestFit="1" customWidth="1"/>
    <col min="12297" max="12297" width="21.7109375" style="52" bestFit="1" customWidth="1"/>
    <col min="12298" max="12542" width="11.42578125" style="52"/>
    <col min="12543" max="12544" width="4.28515625" style="52" customWidth="1"/>
    <col min="12545" max="12545" width="5.5703125" style="52" customWidth="1"/>
    <col min="12546" max="12546" width="5.28515625" style="52" customWidth="1"/>
    <col min="12547" max="12547" width="44.7109375" style="52" customWidth="1"/>
    <col min="12548" max="12548" width="15.85546875" style="52" bestFit="1" customWidth="1"/>
    <col min="12549" max="12549" width="17.28515625" style="52" customWidth="1"/>
    <col min="12550" max="12550" width="16.7109375" style="52" customWidth="1"/>
    <col min="12551" max="12551" width="11.42578125" style="52"/>
    <col min="12552" max="12552" width="16.28515625" style="52" bestFit="1" customWidth="1"/>
    <col min="12553" max="12553" width="21.7109375" style="52" bestFit="1" customWidth="1"/>
    <col min="12554" max="12798" width="11.42578125" style="52"/>
    <col min="12799" max="12800" width="4.28515625" style="52" customWidth="1"/>
    <col min="12801" max="12801" width="5.5703125" style="52" customWidth="1"/>
    <col min="12802" max="12802" width="5.28515625" style="52" customWidth="1"/>
    <col min="12803" max="12803" width="44.7109375" style="52" customWidth="1"/>
    <col min="12804" max="12804" width="15.85546875" style="52" bestFit="1" customWidth="1"/>
    <col min="12805" max="12805" width="17.28515625" style="52" customWidth="1"/>
    <col min="12806" max="12806" width="16.7109375" style="52" customWidth="1"/>
    <col min="12807" max="12807" width="11.42578125" style="52"/>
    <col min="12808" max="12808" width="16.28515625" style="52" bestFit="1" customWidth="1"/>
    <col min="12809" max="12809" width="21.7109375" style="52" bestFit="1" customWidth="1"/>
    <col min="12810" max="13054" width="11.42578125" style="52"/>
    <col min="13055" max="13056" width="4.28515625" style="52" customWidth="1"/>
    <col min="13057" max="13057" width="5.5703125" style="52" customWidth="1"/>
    <col min="13058" max="13058" width="5.28515625" style="52" customWidth="1"/>
    <col min="13059" max="13059" width="44.7109375" style="52" customWidth="1"/>
    <col min="13060" max="13060" width="15.85546875" style="52" bestFit="1" customWidth="1"/>
    <col min="13061" max="13061" width="17.28515625" style="52" customWidth="1"/>
    <col min="13062" max="13062" width="16.7109375" style="52" customWidth="1"/>
    <col min="13063" max="13063" width="11.42578125" style="52"/>
    <col min="13064" max="13064" width="16.28515625" style="52" bestFit="1" customWidth="1"/>
    <col min="13065" max="13065" width="21.7109375" style="52" bestFit="1" customWidth="1"/>
    <col min="13066" max="13310" width="11.42578125" style="52"/>
    <col min="13311" max="13312" width="4.28515625" style="52" customWidth="1"/>
    <col min="13313" max="13313" width="5.5703125" style="52" customWidth="1"/>
    <col min="13314" max="13314" width="5.28515625" style="52" customWidth="1"/>
    <col min="13315" max="13315" width="44.7109375" style="52" customWidth="1"/>
    <col min="13316" max="13316" width="15.85546875" style="52" bestFit="1" customWidth="1"/>
    <col min="13317" max="13317" width="17.28515625" style="52" customWidth="1"/>
    <col min="13318" max="13318" width="16.7109375" style="52" customWidth="1"/>
    <col min="13319" max="13319" width="11.42578125" style="52"/>
    <col min="13320" max="13320" width="16.28515625" style="52" bestFit="1" customWidth="1"/>
    <col min="13321" max="13321" width="21.7109375" style="52" bestFit="1" customWidth="1"/>
    <col min="13322" max="13566" width="11.42578125" style="52"/>
    <col min="13567" max="13568" width="4.28515625" style="52" customWidth="1"/>
    <col min="13569" max="13569" width="5.5703125" style="52" customWidth="1"/>
    <col min="13570" max="13570" width="5.28515625" style="52" customWidth="1"/>
    <col min="13571" max="13571" width="44.7109375" style="52" customWidth="1"/>
    <col min="13572" max="13572" width="15.85546875" style="52" bestFit="1" customWidth="1"/>
    <col min="13573" max="13573" width="17.28515625" style="52" customWidth="1"/>
    <col min="13574" max="13574" width="16.7109375" style="52" customWidth="1"/>
    <col min="13575" max="13575" width="11.42578125" style="52"/>
    <col min="13576" max="13576" width="16.28515625" style="52" bestFit="1" customWidth="1"/>
    <col min="13577" max="13577" width="21.7109375" style="52" bestFit="1" customWidth="1"/>
    <col min="13578" max="13822" width="11.42578125" style="52"/>
    <col min="13823" max="13824" width="4.28515625" style="52" customWidth="1"/>
    <col min="13825" max="13825" width="5.5703125" style="52" customWidth="1"/>
    <col min="13826" max="13826" width="5.28515625" style="52" customWidth="1"/>
    <col min="13827" max="13827" width="44.7109375" style="52" customWidth="1"/>
    <col min="13828" max="13828" width="15.85546875" style="52" bestFit="1" customWidth="1"/>
    <col min="13829" max="13829" width="17.28515625" style="52" customWidth="1"/>
    <col min="13830" max="13830" width="16.7109375" style="52" customWidth="1"/>
    <col min="13831" max="13831" width="11.42578125" style="52"/>
    <col min="13832" max="13832" width="16.28515625" style="52" bestFit="1" customWidth="1"/>
    <col min="13833" max="13833" width="21.7109375" style="52" bestFit="1" customWidth="1"/>
    <col min="13834" max="14078" width="11.42578125" style="52"/>
    <col min="14079" max="14080" width="4.28515625" style="52" customWidth="1"/>
    <col min="14081" max="14081" width="5.5703125" style="52" customWidth="1"/>
    <col min="14082" max="14082" width="5.28515625" style="52" customWidth="1"/>
    <col min="14083" max="14083" width="44.7109375" style="52" customWidth="1"/>
    <col min="14084" max="14084" width="15.85546875" style="52" bestFit="1" customWidth="1"/>
    <col min="14085" max="14085" width="17.28515625" style="52" customWidth="1"/>
    <col min="14086" max="14086" width="16.7109375" style="52" customWidth="1"/>
    <col min="14087" max="14087" width="11.42578125" style="52"/>
    <col min="14088" max="14088" width="16.28515625" style="52" bestFit="1" customWidth="1"/>
    <col min="14089" max="14089" width="21.7109375" style="52" bestFit="1" customWidth="1"/>
    <col min="14090" max="14334" width="11.42578125" style="52"/>
    <col min="14335" max="14336" width="4.28515625" style="52" customWidth="1"/>
    <col min="14337" max="14337" width="5.5703125" style="52" customWidth="1"/>
    <col min="14338" max="14338" width="5.28515625" style="52" customWidth="1"/>
    <col min="14339" max="14339" width="44.7109375" style="52" customWidth="1"/>
    <col min="14340" max="14340" width="15.85546875" style="52" bestFit="1" customWidth="1"/>
    <col min="14341" max="14341" width="17.28515625" style="52" customWidth="1"/>
    <col min="14342" max="14342" width="16.7109375" style="52" customWidth="1"/>
    <col min="14343" max="14343" width="11.42578125" style="52"/>
    <col min="14344" max="14344" width="16.28515625" style="52" bestFit="1" customWidth="1"/>
    <col min="14345" max="14345" width="21.7109375" style="52" bestFit="1" customWidth="1"/>
    <col min="14346" max="14590" width="11.42578125" style="52"/>
    <col min="14591" max="14592" width="4.28515625" style="52" customWidth="1"/>
    <col min="14593" max="14593" width="5.5703125" style="52" customWidth="1"/>
    <col min="14594" max="14594" width="5.28515625" style="52" customWidth="1"/>
    <col min="14595" max="14595" width="44.7109375" style="52" customWidth="1"/>
    <col min="14596" max="14596" width="15.85546875" style="52" bestFit="1" customWidth="1"/>
    <col min="14597" max="14597" width="17.28515625" style="52" customWidth="1"/>
    <col min="14598" max="14598" width="16.7109375" style="52" customWidth="1"/>
    <col min="14599" max="14599" width="11.42578125" style="52"/>
    <col min="14600" max="14600" width="16.28515625" style="52" bestFit="1" customWidth="1"/>
    <col min="14601" max="14601" width="21.7109375" style="52" bestFit="1" customWidth="1"/>
    <col min="14602" max="14846" width="11.42578125" style="52"/>
    <col min="14847" max="14848" width="4.28515625" style="52" customWidth="1"/>
    <col min="14849" max="14849" width="5.5703125" style="52" customWidth="1"/>
    <col min="14850" max="14850" width="5.28515625" style="52" customWidth="1"/>
    <col min="14851" max="14851" width="44.7109375" style="52" customWidth="1"/>
    <col min="14852" max="14852" width="15.85546875" style="52" bestFit="1" customWidth="1"/>
    <col min="14853" max="14853" width="17.28515625" style="52" customWidth="1"/>
    <col min="14854" max="14854" width="16.7109375" style="52" customWidth="1"/>
    <col min="14855" max="14855" width="11.42578125" style="52"/>
    <col min="14856" max="14856" width="16.28515625" style="52" bestFit="1" customWidth="1"/>
    <col min="14857" max="14857" width="21.7109375" style="52" bestFit="1" customWidth="1"/>
    <col min="14858" max="15102" width="11.42578125" style="52"/>
    <col min="15103" max="15104" width="4.28515625" style="52" customWidth="1"/>
    <col min="15105" max="15105" width="5.5703125" style="52" customWidth="1"/>
    <col min="15106" max="15106" width="5.28515625" style="52" customWidth="1"/>
    <col min="15107" max="15107" width="44.7109375" style="52" customWidth="1"/>
    <col min="15108" max="15108" width="15.85546875" style="52" bestFit="1" customWidth="1"/>
    <col min="15109" max="15109" width="17.28515625" style="52" customWidth="1"/>
    <col min="15110" max="15110" width="16.7109375" style="52" customWidth="1"/>
    <col min="15111" max="15111" width="11.42578125" style="52"/>
    <col min="15112" max="15112" width="16.28515625" style="52" bestFit="1" customWidth="1"/>
    <col min="15113" max="15113" width="21.7109375" style="52" bestFit="1" customWidth="1"/>
    <col min="15114" max="15358" width="11.42578125" style="52"/>
    <col min="15359" max="15360" width="4.28515625" style="52" customWidth="1"/>
    <col min="15361" max="15361" width="5.5703125" style="52" customWidth="1"/>
    <col min="15362" max="15362" width="5.28515625" style="52" customWidth="1"/>
    <col min="15363" max="15363" width="44.7109375" style="52" customWidth="1"/>
    <col min="15364" max="15364" width="15.85546875" style="52" bestFit="1" customWidth="1"/>
    <col min="15365" max="15365" width="17.28515625" style="52" customWidth="1"/>
    <col min="15366" max="15366" width="16.7109375" style="52" customWidth="1"/>
    <col min="15367" max="15367" width="11.42578125" style="52"/>
    <col min="15368" max="15368" width="16.28515625" style="52" bestFit="1" customWidth="1"/>
    <col min="15369" max="15369" width="21.7109375" style="52" bestFit="1" customWidth="1"/>
    <col min="15370" max="15614" width="11.42578125" style="52"/>
    <col min="15615" max="15616" width="4.28515625" style="52" customWidth="1"/>
    <col min="15617" max="15617" width="5.5703125" style="52" customWidth="1"/>
    <col min="15618" max="15618" width="5.28515625" style="52" customWidth="1"/>
    <col min="15619" max="15619" width="44.7109375" style="52" customWidth="1"/>
    <col min="15620" max="15620" width="15.85546875" style="52" bestFit="1" customWidth="1"/>
    <col min="15621" max="15621" width="17.28515625" style="52" customWidth="1"/>
    <col min="15622" max="15622" width="16.7109375" style="52" customWidth="1"/>
    <col min="15623" max="15623" width="11.42578125" style="52"/>
    <col min="15624" max="15624" width="16.28515625" style="52" bestFit="1" customWidth="1"/>
    <col min="15625" max="15625" width="21.7109375" style="52" bestFit="1" customWidth="1"/>
    <col min="15626" max="15870" width="11.42578125" style="52"/>
    <col min="15871" max="15872" width="4.28515625" style="52" customWidth="1"/>
    <col min="15873" max="15873" width="5.5703125" style="52" customWidth="1"/>
    <col min="15874" max="15874" width="5.28515625" style="52" customWidth="1"/>
    <col min="15875" max="15875" width="44.7109375" style="52" customWidth="1"/>
    <col min="15876" max="15876" width="15.85546875" style="52" bestFit="1" customWidth="1"/>
    <col min="15877" max="15877" width="17.28515625" style="52" customWidth="1"/>
    <col min="15878" max="15878" width="16.7109375" style="52" customWidth="1"/>
    <col min="15879" max="15879" width="11.42578125" style="52"/>
    <col min="15880" max="15880" width="16.28515625" style="52" bestFit="1" customWidth="1"/>
    <col min="15881" max="15881" width="21.7109375" style="52" bestFit="1" customWidth="1"/>
    <col min="15882" max="16126" width="11.42578125" style="52"/>
    <col min="16127" max="16128" width="4.28515625" style="52" customWidth="1"/>
    <col min="16129" max="16129" width="5.5703125" style="52" customWidth="1"/>
    <col min="16130" max="16130" width="5.28515625" style="52" customWidth="1"/>
    <col min="16131" max="16131" width="44.7109375" style="52" customWidth="1"/>
    <col min="16132" max="16132" width="15.85546875" style="52" bestFit="1" customWidth="1"/>
    <col min="16133" max="16133" width="17.28515625" style="52" customWidth="1"/>
    <col min="16134" max="16134" width="16.7109375" style="52" customWidth="1"/>
    <col min="16135" max="16135" width="11.42578125" style="52"/>
    <col min="16136" max="16136" width="16.28515625" style="52" bestFit="1" customWidth="1"/>
    <col min="16137" max="16137" width="21.7109375" style="52" bestFit="1" customWidth="1"/>
    <col min="16138" max="16384" width="11.42578125" style="52"/>
  </cols>
  <sheetData>
    <row r="2" spans="1:8" ht="15" x14ac:dyDescent="0.25">
      <c r="A2" s="187"/>
      <c r="B2" s="187"/>
      <c r="C2" s="187"/>
      <c r="D2" s="187"/>
      <c r="E2" s="187"/>
      <c r="F2" s="187"/>
    </row>
    <row r="3" spans="1:8" s="182" customFormat="1" ht="48" customHeight="1" x14ac:dyDescent="0.2">
      <c r="A3" s="188" t="s">
        <v>366</v>
      </c>
      <c r="B3" s="188"/>
      <c r="C3" s="188"/>
      <c r="D3" s="188"/>
      <c r="E3" s="188"/>
      <c r="F3" s="188"/>
    </row>
    <row r="4" spans="1:8" s="118" customFormat="1" ht="26.25" customHeight="1" x14ac:dyDescent="0.2">
      <c r="A4" s="189" t="s">
        <v>35</v>
      </c>
      <c r="B4" s="189"/>
      <c r="C4" s="189"/>
      <c r="D4" s="189"/>
      <c r="E4" s="189"/>
      <c r="F4" s="189"/>
    </row>
    <row r="5" spans="1:8" ht="15.75" customHeight="1" x14ac:dyDescent="0.25">
      <c r="A5" s="119"/>
      <c r="B5" s="120"/>
      <c r="C5" s="120"/>
      <c r="D5" s="120"/>
      <c r="E5" s="120"/>
    </row>
    <row r="6" spans="1:8" ht="27.75" customHeight="1" x14ac:dyDescent="0.25">
      <c r="A6" s="121"/>
      <c r="B6" s="122"/>
      <c r="C6" s="122"/>
      <c r="D6" s="123"/>
      <c r="E6" s="124"/>
      <c r="F6" s="125" t="s">
        <v>367</v>
      </c>
      <c r="G6" s="126"/>
    </row>
    <row r="7" spans="1:8" ht="27.75" customHeight="1" x14ac:dyDescent="0.25">
      <c r="A7" s="190" t="s">
        <v>36</v>
      </c>
      <c r="B7" s="191"/>
      <c r="C7" s="191"/>
      <c r="D7" s="191"/>
      <c r="E7" s="192"/>
      <c r="F7" s="127">
        <f>+F8+F9</f>
        <v>10172773</v>
      </c>
      <c r="G7" s="128"/>
    </row>
    <row r="8" spans="1:8" ht="22.5" customHeight="1" x14ac:dyDescent="0.25">
      <c r="A8" s="193" t="s">
        <v>0</v>
      </c>
      <c r="B8" s="194"/>
      <c r="C8" s="194"/>
      <c r="D8" s="194"/>
      <c r="E8" s="195"/>
      <c r="F8" s="129">
        <v>10172773</v>
      </c>
    </row>
    <row r="9" spans="1:8" ht="22.5" customHeight="1" x14ac:dyDescent="0.25">
      <c r="A9" s="196" t="s">
        <v>292</v>
      </c>
      <c r="B9" s="195"/>
      <c r="C9" s="195"/>
      <c r="D9" s="195"/>
      <c r="E9" s="195"/>
      <c r="F9" s="129"/>
    </row>
    <row r="10" spans="1:8" ht="22.5" customHeight="1" x14ac:dyDescent="0.25">
      <c r="A10" s="130" t="s">
        <v>37</v>
      </c>
      <c r="B10" s="131"/>
      <c r="C10" s="131"/>
      <c r="D10" s="131"/>
      <c r="E10" s="131"/>
      <c r="F10" s="127">
        <f>+F11+F12</f>
        <v>10232773</v>
      </c>
    </row>
    <row r="11" spans="1:8" ht="22.5" customHeight="1" x14ac:dyDescent="0.25">
      <c r="A11" s="197" t="s">
        <v>1</v>
      </c>
      <c r="B11" s="194"/>
      <c r="C11" s="194"/>
      <c r="D11" s="194"/>
      <c r="E11" s="198"/>
      <c r="F11" s="129">
        <v>10110473</v>
      </c>
      <c r="G11" s="39"/>
      <c r="H11" s="39"/>
    </row>
    <row r="12" spans="1:8" ht="22.5" customHeight="1" x14ac:dyDescent="0.25">
      <c r="A12" s="199" t="s">
        <v>327</v>
      </c>
      <c r="B12" s="195"/>
      <c r="C12" s="195"/>
      <c r="D12" s="195"/>
      <c r="E12" s="195"/>
      <c r="F12" s="132">
        <v>122300</v>
      </c>
      <c r="G12" s="39"/>
      <c r="H12" s="39"/>
    </row>
    <row r="13" spans="1:8" ht="22.5" customHeight="1" x14ac:dyDescent="0.25">
      <c r="A13" s="200" t="s">
        <v>2</v>
      </c>
      <c r="B13" s="191"/>
      <c r="C13" s="191"/>
      <c r="D13" s="191"/>
      <c r="E13" s="191"/>
      <c r="F13" s="133">
        <f>+F7-F10</f>
        <v>-60000</v>
      </c>
      <c r="H13" s="39"/>
    </row>
    <row r="14" spans="1:8" ht="25.5" customHeight="1" x14ac:dyDescent="0.2">
      <c r="A14" s="189"/>
      <c r="B14" s="201"/>
      <c r="C14" s="201"/>
      <c r="D14" s="201"/>
      <c r="E14" s="201"/>
      <c r="F14" s="202"/>
    </row>
    <row r="15" spans="1:8" ht="27.75" customHeight="1" x14ac:dyDescent="0.25">
      <c r="A15" s="121"/>
      <c r="B15" s="122"/>
      <c r="C15" s="122"/>
      <c r="D15" s="123"/>
      <c r="E15" s="124"/>
      <c r="F15" s="125" t="s">
        <v>326</v>
      </c>
      <c r="H15" s="39"/>
    </row>
    <row r="16" spans="1:8" ht="30.75" customHeight="1" x14ac:dyDescent="0.25">
      <c r="A16" s="203" t="s">
        <v>369</v>
      </c>
      <c r="B16" s="204"/>
      <c r="C16" s="204"/>
      <c r="D16" s="204"/>
      <c r="E16" s="205"/>
      <c r="F16" s="134">
        <v>60000</v>
      </c>
      <c r="H16" s="39"/>
    </row>
    <row r="17" spans="1:9" ht="34.5" customHeight="1" x14ac:dyDescent="0.25">
      <c r="A17" s="184" t="s">
        <v>328</v>
      </c>
      <c r="B17" s="185"/>
      <c r="C17" s="185"/>
      <c r="D17" s="185"/>
      <c r="E17" s="186"/>
      <c r="F17" s="135">
        <v>60000</v>
      </c>
      <c r="H17" s="39"/>
    </row>
    <row r="18" spans="1:9" s="136" customFormat="1" ht="25.5" customHeight="1" x14ac:dyDescent="0.25">
      <c r="A18" s="208"/>
      <c r="B18" s="201"/>
      <c r="C18" s="201"/>
      <c r="D18" s="201"/>
      <c r="E18" s="201"/>
      <c r="F18" s="202"/>
      <c r="H18" s="137"/>
    </row>
    <row r="19" spans="1:9" s="136" customFormat="1" ht="27.75" customHeight="1" x14ac:dyDescent="0.25">
      <c r="A19" s="121"/>
      <c r="B19" s="122"/>
      <c r="C19" s="122"/>
      <c r="D19" s="123"/>
      <c r="E19" s="124"/>
      <c r="F19" s="125" t="s">
        <v>326</v>
      </c>
      <c r="H19" s="137"/>
      <c r="I19" s="137"/>
    </row>
    <row r="20" spans="1:9" s="136" customFormat="1" ht="22.5" customHeight="1" x14ac:dyDescent="0.25">
      <c r="A20" s="193" t="s">
        <v>3</v>
      </c>
      <c r="B20" s="194"/>
      <c r="C20" s="194"/>
      <c r="D20" s="194"/>
      <c r="E20" s="194"/>
      <c r="F20" s="132"/>
      <c r="H20" s="137"/>
    </row>
    <row r="21" spans="1:9" s="136" customFormat="1" ht="33.75" customHeight="1" x14ac:dyDescent="0.25">
      <c r="A21" s="193" t="s">
        <v>4</v>
      </c>
      <c r="B21" s="194"/>
      <c r="C21" s="194"/>
      <c r="D21" s="194"/>
      <c r="E21" s="194"/>
      <c r="F21" s="132"/>
    </row>
    <row r="22" spans="1:9" s="136" customFormat="1" ht="22.5" customHeight="1" x14ac:dyDescent="0.25">
      <c r="A22" s="200" t="s">
        <v>5</v>
      </c>
      <c r="B22" s="191"/>
      <c r="C22" s="191"/>
      <c r="D22" s="191"/>
      <c r="E22" s="191"/>
      <c r="F22" s="127">
        <f>F20-F21</f>
        <v>0</v>
      </c>
      <c r="H22" s="138"/>
      <c r="I22" s="137"/>
    </row>
    <row r="23" spans="1:9" s="136" customFormat="1" ht="25.5" customHeight="1" x14ac:dyDescent="0.25">
      <c r="A23" s="208"/>
      <c r="B23" s="201"/>
      <c r="C23" s="201"/>
      <c r="D23" s="201"/>
      <c r="E23" s="201"/>
      <c r="F23" s="202"/>
    </row>
    <row r="24" spans="1:9" s="136" customFormat="1" ht="22.5" customHeight="1" x14ac:dyDescent="0.25">
      <c r="A24" s="197" t="s">
        <v>6</v>
      </c>
      <c r="B24" s="194"/>
      <c r="C24" s="194"/>
      <c r="D24" s="194"/>
      <c r="E24" s="194"/>
      <c r="F24" s="132">
        <f>IF((F13+F17+F22)&lt;&gt;0,"NESLAGANJE ZBROJA",(F13+F17+F22))</f>
        <v>0</v>
      </c>
    </row>
    <row r="25" spans="1:9" s="136" customFormat="1" ht="18" customHeight="1" x14ac:dyDescent="0.25">
      <c r="A25" s="139"/>
      <c r="B25" s="120"/>
      <c r="C25" s="120"/>
      <c r="D25" s="120"/>
      <c r="E25" s="120"/>
    </row>
    <row r="26" spans="1:9" ht="42" customHeight="1" x14ac:dyDescent="0.25">
      <c r="A26" s="206" t="s">
        <v>329</v>
      </c>
      <c r="B26" s="207"/>
      <c r="C26" s="207"/>
      <c r="D26" s="207"/>
      <c r="E26" s="207"/>
      <c r="F26" s="207"/>
    </row>
    <row r="27" spans="1:9" x14ac:dyDescent="0.2">
      <c r="E27" s="140"/>
    </row>
    <row r="31" spans="1:9" x14ac:dyDescent="0.2">
      <c r="F31" s="39"/>
    </row>
    <row r="32" spans="1:9" x14ac:dyDescent="0.2">
      <c r="F32" s="39"/>
    </row>
    <row r="33" spans="5:6" x14ac:dyDescent="0.2">
      <c r="E33" s="141"/>
      <c r="F33" s="41"/>
    </row>
    <row r="34" spans="5:6" x14ac:dyDescent="0.2">
      <c r="E34" s="141"/>
      <c r="F34" s="39"/>
    </row>
    <row r="35" spans="5:6" x14ac:dyDescent="0.2">
      <c r="E35" s="141"/>
      <c r="F35" s="39"/>
    </row>
    <row r="36" spans="5:6" x14ac:dyDescent="0.2">
      <c r="E36" s="141"/>
      <c r="F36" s="39"/>
    </row>
    <row r="37" spans="5:6" x14ac:dyDescent="0.2">
      <c r="E37" s="141"/>
      <c r="F37" s="39"/>
    </row>
    <row r="38" spans="5:6" x14ac:dyDescent="0.2">
      <c r="E38" s="141"/>
    </row>
    <row r="43" spans="5:6" x14ac:dyDescent="0.2">
      <c r="F43" s="39"/>
    </row>
    <row r="44" spans="5:6" x14ac:dyDescent="0.2">
      <c r="F44" s="39"/>
    </row>
    <row r="45" spans="5:6" x14ac:dyDescent="0.2">
      <c r="F45" s="39"/>
    </row>
  </sheetData>
  <mergeCells count="19">
    <mergeCell ref="A26:F26"/>
    <mergeCell ref="A18:F18"/>
    <mergeCell ref="A20:E20"/>
    <mergeCell ref="A21:E21"/>
    <mergeCell ref="A22:E22"/>
    <mergeCell ref="A23:F23"/>
    <mergeCell ref="A24:E24"/>
    <mergeCell ref="A17:E17"/>
    <mergeCell ref="A2:F2"/>
    <mergeCell ref="A3:F3"/>
    <mergeCell ref="A4:F4"/>
    <mergeCell ref="A7:E7"/>
    <mergeCell ref="A8:E8"/>
    <mergeCell ref="A9:E9"/>
    <mergeCell ref="A11:E11"/>
    <mergeCell ref="A12:E12"/>
    <mergeCell ref="A13:E13"/>
    <mergeCell ref="A14:F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showGridLines="0" topLeftCell="B1" zoomScaleNormal="100" workbookViewId="0">
      <selection activeCell="C2" sqref="C2"/>
    </sheetView>
  </sheetViews>
  <sheetFormatPr defaultColWidth="9.140625" defaultRowHeight="12" x14ac:dyDescent="0.2"/>
  <cols>
    <col min="1" max="1" width="9.28515625" style="54" hidden="1" customWidth="1"/>
    <col min="2" max="2" width="9" style="61" customWidth="1"/>
    <col min="3" max="3" width="51.85546875" style="106" customWidth="1"/>
    <col min="4" max="4" width="13.28515625" style="70" customWidth="1"/>
    <col min="5" max="16384" width="9.140625" style="64"/>
  </cols>
  <sheetData>
    <row r="1" spans="1:4" ht="12.75" thickBot="1" x14ac:dyDescent="0.25">
      <c r="C1" s="209"/>
      <c r="D1" s="210"/>
    </row>
    <row r="2" spans="1:4" ht="54.75" customHeight="1" thickBot="1" x14ac:dyDescent="0.25">
      <c r="A2" s="54" t="s">
        <v>42</v>
      </c>
      <c r="B2" s="178" t="s">
        <v>43</v>
      </c>
      <c r="C2" s="104" t="s">
        <v>19</v>
      </c>
      <c r="D2" s="65" t="s">
        <v>330</v>
      </c>
    </row>
    <row r="3" spans="1:4" s="57" customFormat="1" ht="12.75" x14ac:dyDescent="0.2">
      <c r="A3" s="55">
        <f>LEN(B3)</f>
        <v>1</v>
      </c>
      <c r="B3" s="62">
        <v>6</v>
      </c>
      <c r="C3" s="105" t="s">
        <v>227</v>
      </c>
      <c r="D3" s="179">
        <v>10172773</v>
      </c>
    </row>
    <row r="4" spans="1:4" s="59" customFormat="1" ht="25.5" x14ac:dyDescent="0.2">
      <c r="A4" s="58">
        <f t="shared" ref="A4:A75" si="0">LEN(B4)</f>
        <v>2</v>
      </c>
      <c r="B4" s="62">
        <v>63</v>
      </c>
      <c r="C4" s="105" t="s">
        <v>228</v>
      </c>
      <c r="D4" s="56">
        <f>D5+D8+D18+D29</f>
        <v>0</v>
      </c>
    </row>
    <row r="5" spans="1:4" s="59" customFormat="1" ht="12.75" x14ac:dyDescent="0.2">
      <c r="A5" s="58">
        <f t="shared" si="0"/>
        <v>3</v>
      </c>
      <c r="B5" s="62">
        <v>631</v>
      </c>
      <c r="C5" s="107" t="s">
        <v>229</v>
      </c>
      <c r="D5" s="96">
        <f>D6</f>
        <v>0</v>
      </c>
    </row>
    <row r="6" spans="1:4" s="67" customFormat="1" ht="12.75" x14ac:dyDescent="0.2">
      <c r="A6" s="54">
        <f t="shared" si="0"/>
        <v>4</v>
      </c>
      <c r="B6" s="63">
        <v>6311</v>
      </c>
      <c r="C6" s="108" t="s">
        <v>230</v>
      </c>
      <c r="D6" s="66">
        <f>D7</f>
        <v>0</v>
      </c>
    </row>
    <row r="7" spans="1:4" s="100" customFormat="1" ht="12.75" x14ac:dyDescent="0.2">
      <c r="A7" s="97">
        <f t="shared" si="0"/>
        <v>5</v>
      </c>
      <c r="B7" s="98">
        <v>63111</v>
      </c>
      <c r="C7" s="109" t="s">
        <v>231</v>
      </c>
      <c r="D7" s="99"/>
    </row>
    <row r="8" spans="1:4" s="59" customFormat="1" ht="12.75" x14ac:dyDescent="0.2">
      <c r="A8" s="58">
        <f t="shared" si="0"/>
        <v>3</v>
      </c>
      <c r="B8" s="62">
        <v>632</v>
      </c>
      <c r="C8" s="107" t="s">
        <v>232</v>
      </c>
      <c r="D8" s="96">
        <f>D9</f>
        <v>0</v>
      </c>
    </row>
    <row r="9" spans="1:4" s="67" customFormat="1" ht="12.75" x14ac:dyDescent="0.2">
      <c r="A9" s="54">
        <f t="shared" si="0"/>
        <v>4</v>
      </c>
      <c r="B9" s="63">
        <v>6321</v>
      </c>
      <c r="C9" s="108" t="s">
        <v>233</v>
      </c>
      <c r="D9" s="66">
        <f>SUM(D10)</f>
        <v>0</v>
      </c>
    </row>
    <row r="10" spans="1:4" s="100" customFormat="1" ht="12.75" x14ac:dyDescent="0.2">
      <c r="A10" s="97">
        <f t="shared" si="0"/>
        <v>5</v>
      </c>
      <c r="B10" s="98">
        <v>63211</v>
      </c>
      <c r="C10" s="109" t="s">
        <v>233</v>
      </c>
      <c r="D10" s="99"/>
    </row>
    <row r="11" spans="1:4" s="59" customFormat="1" ht="24" x14ac:dyDescent="0.2">
      <c r="A11" s="58">
        <f t="shared" si="0"/>
        <v>3</v>
      </c>
      <c r="B11" s="62">
        <v>636</v>
      </c>
      <c r="C11" s="107" t="s">
        <v>234</v>
      </c>
      <c r="D11" s="96">
        <f>D12+D15</f>
        <v>8700000</v>
      </c>
    </row>
    <row r="12" spans="1:4" s="67" customFormat="1" ht="25.5" x14ac:dyDescent="0.2">
      <c r="A12" s="54">
        <f t="shared" si="0"/>
        <v>4</v>
      </c>
      <c r="B12" s="63">
        <v>6361</v>
      </c>
      <c r="C12" s="108" t="s">
        <v>235</v>
      </c>
      <c r="D12" s="66">
        <f>D13+D14</f>
        <v>8675000</v>
      </c>
    </row>
    <row r="13" spans="1:4" s="100" customFormat="1" ht="24" x14ac:dyDescent="0.2">
      <c r="A13" s="97">
        <f t="shared" si="0"/>
        <v>5</v>
      </c>
      <c r="B13" s="98">
        <v>63612</v>
      </c>
      <c r="C13" s="109" t="s">
        <v>294</v>
      </c>
      <c r="D13" s="180">
        <v>8600000</v>
      </c>
    </row>
    <row r="14" spans="1:4" s="100" customFormat="1" ht="24" x14ac:dyDescent="0.2">
      <c r="A14" s="97"/>
      <c r="B14" s="98">
        <v>63613</v>
      </c>
      <c r="C14" s="109" t="s">
        <v>295</v>
      </c>
      <c r="D14" s="99">
        <v>75000</v>
      </c>
    </row>
    <row r="15" spans="1:4" s="67" customFormat="1" ht="25.5" x14ac:dyDescent="0.2">
      <c r="A15" s="54">
        <f t="shared" si="0"/>
        <v>4</v>
      </c>
      <c r="B15" s="63">
        <v>6362</v>
      </c>
      <c r="C15" s="108" t="s">
        <v>236</v>
      </c>
      <c r="D15" s="66">
        <v>25000</v>
      </c>
    </row>
    <row r="16" spans="1:4" s="100" customFormat="1" ht="24" x14ac:dyDescent="0.2">
      <c r="A16" s="97">
        <f t="shared" si="0"/>
        <v>5</v>
      </c>
      <c r="B16" s="98">
        <v>63622</v>
      </c>
      <c r="C16" s="109" t="s">
        <v>296</v>
      </c>
      <c r="D16" s="99"/>
    </row>
    <row r="17" spans="1:4" s="100" customFormat="1" ht="24" x14ac:dyDescent="0.2">
      <c r="A17" s="97">
        <f t="shared" si="0"/>
        <v>5</v>
      </c>
      <c r="B17" s="98">
        <v>63623</v>
      </c>
      <c r="C17" s="109" t="s">
        <v>297</v>
      </c>
      <c r="D17" s="99">
        <v>25000</v>
      </c>
    </row>
    <row r="18" spans="1:4" s="100" customFormat="1" ht="12.75" x14ac:dyDescent="0.2">
      <c r="A18" s="97">
        <f t="shared" si="0"/>
        <v>3</v>
      </c>
      <c r="B18" s="62">
        <v>638</v>
      </c>
      <c r="C18" s="107" t="s">
        <v>315</v>
      </c>
      <c r="D18" s="96">
        <f>D19+D24</f>
        <v>0</v>
      </c>
    </row>
    <row r="19" spans="1:4" s="100" customFormat="1" ht="12.75" x14ac:dyDescent="0.2">
      <c r="A19" s="54">
        <f t="shared" si="0"/>
        <v>4</v>
      </c>
      <c r="B19" s="63">
        <v>6381</v>
      </c>
      <c r="C19" s="108" t="s">
        <v>316</v>
      </c>
      <c r="D19" s="66">
        <f>D20+D21+D22+D23</f>
        <v>0</v>
      </c>
    </row>
    <row r="20" spans="1:4" s="100" customFormat="1" ht="24" x14ac:dyDescent="0.2">
      <c r="A20" s="97">
        <f t="shared" si="0"/>
        <v>5</v>
      </c>
      <c r="B20" s="98">
        <v>63811</v>
      </c>
      <c r="C20" s="109" t="s">
        <v>298</v>
      </c>
      <c r="D20" s="99"/>
    </row>
    <row r="21" spans="1:4" s="100" customFormat="1" ht="24" x14ac:dyDescent="0.2">
      <c r="A21" s="97">
        <f t="shared" si="0"/>
        <v>5</v>
      </c>
      <c r="B21" s="98">
        <v>63812</v>
      </c>
      <c r="C21" s="109" t="s">
        <v>299</v>
      </c>
      <c r="D21" s="99"/>
    </row>
    <row r="22" spans="1:4" s="100" customFormat="1" ht="24" x14ac:dyDescent="0.2">
      <c r="A22" s="97">
        <f t="shared" si="0"/>
        <v>5</v>
      </c>
      <c r="B22" s="98" t="s">
        <v>300</v>
      </c>
      <c r="C22" s="109" t="s">
        <v>301</v>
      </c>
      <c r="D22" s="99"/>
    </row>
    <row r="23" spans="1:4" s="100" customFormat="1" ht="24" x14ac:dyDescent="0.2">
      <c r="A23" s="97">
        <f t="shared" si="0"/>
        <v>5</v>
      </c>
      <c r="B23" s="98" t="s">
        <v>302</v>
      </c>
      <c r="C23" s="109" t="s">
        <v>303</v>
      </c>
      <c r="D23" s="99"/>
    </row>
    <row r="24" spans="1:4" s="100" customFormat="1" ht="12.75" x14ac:dyDescent="0.2">
      <c r="A24" s="97">
        <f t="shared" si="0"/>
        <v>4</v>
      </c>
      <c r="B24" s="63">
        <v>6382</v>
      </c>
      <c r="C24" s="108" t="s">
        <v>317</v>
      </c>
      <c r="D24" s="66">
        <f>D25+D26+D27+D28</f>
        <v>0</v>
      </c>
    </row>
    <row r="25" spans="1:4" s="100" customFormat="1" ht="24" x14ac:dyDescent="0.2">
      <c r="A25" s="97">
        <f t="shared" si="0"/>
        <v>5</v>
      </c>
      <c r="B25" s="98">
        <v>63821</v>
      </c>
      <c r="C25" s="109" t="s">
        <v>304</v>
      </c>
      <c r="D25" s="99"/>
    </row>
    <row r="26" spans="1:4" s="100" customFormat="1" ht="24" x14ac:dyDescent="0.2">
      <c r="A26" s="97">
        <f t="shared" si="0"/>
        <v>5</v>
      </c>
      <c r="B26" s="98">
        <v>63822</v>
      </c>
      <c r="C26" s="109" t="s">
        <v>305</v>
      </c>
      <c r="D26" s="99"/>
    </row>
    <row r="27" spans="1:4" s="100" customFormat="1" ht="24" x14ac:dyDescent="0.2">
      <c r="A27" s="97">
        <f t="shared" si="0"/>
        <v>5</v>
      </c>
      <c r="B27" s="98" t="s">
        <v>306</v>
      </c>
      <c r="C27" s="109" t="s">
        <v>307</v>
      </c>
      <c r="D27" s="99"/>
    </row>
    <row r="28" spans="1:4" s="100" customFormat="1" ht="24" x14ac:dyDescent="0.2">
      <c r="A28" s="97">
        <f t="shared" si="0"/>
        <v>5</v>
      </c>
      <c r="B28" s="98" t="s">
        <v>308</v>
      </c>
      <c r="C28" s="109" t="s">
        <v>309</v>
      </c>
      <c r="D28" s="99"/>
    </row>
    <row r="29" spans="1:4" s="100" customFormat="1" ht="12.75" x14ac:dyDescent="0.2">
      <c r="A29" s="97">
        <f t="shared" si="0"/>
        <v>3</v>
      </c>
      <c r="B29" s="62">
        <v>639</v>
      </c>
      <c r="C29" s="107" t="s">
        <v>310</v>
      </c>
      <c r="D29" s="96">
        <f>D30+D32+D34+D36</f>
        <v>0</v>
      </c>
    </row>
    <row r="30" spans="1:4" s="100" customFormat="1" ht="12.75" x14ac:dyDescent="0.2">
      <c r="A30" s="97">
        <f t="shared" si="0"/>
        <v>4</v>
      </c>
      <c r="B30" s="98">
        <v>6391</v>
      </c>
      <c r="C30" s="109" t="s">
        <v>363</v>
      </c>
      <c r="D30" s="66">
        <f>D31</f>
        <v>0</v>
      </c>
    </row>
    <row r="31" spans="1:4" s="100" customFormat="1" ht="12.75" x14ac:dyDescent="0.2">
      <c r="A31" s="97">
        <f t="shared" si="0"/>
        <v>5</v>
      </c>
      <c r="B31" s="98">
        <v>63911</v>
      </c>
      <c r="C31" s="109" t="s">
        <v>364</v>
      </c>
      <c r="D31" s="99"/>
    </row>
    <row r="32" spans="1:4" s="100" customFormat="1" ht="12.75" x14ac:dyDescent="0.2">
      <c r="A32" s="97">
        <f t="shared" si="0"/>
        <v>4</v>
      </c>
      <c r="B32" s="98">
        <v>3692</v>
      </c>
      <c r="C32" s="109" t="s">
        <v>365</v>
      </c>
      <c r="D32" s="66">
        <f>D33</f>
        <v>0</v>
      </c>
    </row>
    <row r="33" spans="1:4" s="100" customFormat="1" ht="12.75" x14ac:dyDescent="0.2">
      <c r="A33" s="97">
        <f t="shared" si="0"/>
        <v>5</v>
      </c>
      <c r="B33" s="98">
        <v>63921</v>
      </c>
      <c r="C33" s="109" t="s">
        <v>365</v>
      </c>
      <c r="D33" s="99"/>
    </row>
    <row r="34" spans="1:4" s="100" customFormat="1" ht="24" x14ac:dyDescent="0.2">
      <c r="A34" s="97">
        <f t="shared" si="0"/>
        <v>4</v>
      </c>
      <c r="B34" s="98">
        <v>6393</v>
      </c>
      <c r="C34" s="109" t="s">
        <v>313</v>
      </c>
      <c r="D34" s="66">
        <f>D35</f>
        <v>0</v>
      </c>
    </row>
    <row r="35" spans="1:4" s="100" customFormat="1" ht="24" x14ac:dyDescent="0.2">
      <c r="A35" s="97">
        <f t="shared" si="0"/>
        <v>5</v>
      </c>
      <c r="B35" s="98">
        <v>63931</v>
      </c>
      <c r="C35" s="109" t="s">
        <v>313</v>
      </c>
      <c r="D35" s="99"/>
    </row>
    <row r="36" spans="1:4" s="100" customFormat="1" ht="25.5" x14ac:dyDescent="0.2">
      <c r="A36" s="54">
        <f t="shared" si="0"/>
        <v>4</v>
      </c>
      <c r="B36" s="63">
        <v>6394</v>
      </c>
      <c r="C36" s="108" t="s">
        <v>314</v>
      </c>
      <c r="D36" s="66">
        <f>D37</f>
        <v>0</v>
      </c>
    </row>
    <row r="37" spans="1:4" s="100" customFormat="1" ht="24" x14ac:dyDescent="0.2">
      <c r="A37" s="97">
        <f t="shared" si="0"/>
        <v>5</v>
      </c>
      <c r="B37" s="98">
        <v>63941</v>
      </c>
      <c r="C37" s="109" t="s">
        <v>314</v>
      </c>
      <c r="D37" s="99"/>
    </row>
    <row r="38" spans="1:4" s="59" customFormat="1" ht="12.75" x14ac:dyDescent="0.2">
      <c r="A38" s="58">
        <f t="shared" si="0"/>
        <v>2</v>
      </c>
      <c r="B38" s="62">
        <v>64</v>
      </c>
      <c r="C38" s="105" t="s">
        <v>237</v>
      </c>
      <c r="D38" s="56">
        <f>D39+D47</f>
        <v>300</v>
      </c>
    </row>
    <row r="39" spans="1:4" s="59" customFormat="1" ht="12.75" x14ac:dyDescent="0.2">
      <c r="A39" s="58">
        <f t="shared" si="0"/>
        <v>3</v>
      </c>
      <c r="B39" s="62">
        <v>641</v>
      </c>
      <c r="C39" s="107" t="s">
        <v>238</v>
      </c>
      <c r="D39" s="96">
        <f>D40+D43+D45</f>
        <v>300</v>
      </c>
    </row>
    <row r="40" spans="1:4" s="67" customFormat="1" ht="12.75" x14ac:dyDescent="0.2">
      <c r="A40" s="54">
        <f t="shared" si="0"/>
        <v>4</v>
      </c>
      <c r="B40" s="63">
        <v>6413</v>
      </c>
      <c r="C40" s="108" t="s">
        <v>239</v>
      </c>
      <c r="D40" s="66">
        <f>D41+D42</f>
        <v>300</v>
      </c>
    </row>
    <row r="41" spans="1:4" s="100" customFormat="1" ht="12.75" x14ac:dyDescent="0.2">
      <c r="A41" s="97">
        <f t="shared" si="0"/>
        <v>5</v>
      </c>
      <c r="B41" s="98">
        <v>64131</v>
      </c>
      <c r="C41" s="109" t="s">
        <v>240</v>
      </c>
      <c r="D41" s="99"/>
    </row>
    <row r="42" spans="1:4" s="100" customFormat="1" ht="12.75" x14ac:dyDescent="0.2">
      <c r="A42" s="97">
        <f t="shared" si="0"/>
        <v>5</v>
      </c>
      <c r="B42" s="98">
        <v>64132</v>
      </c>
      <c r="C42" s="109" t="s">
        <v>241</v>
      </c>
      <c r="D42" s="99">
        <v>300</v>
      </c>
    </row>
    <row r="43" spans="1:4" s="67" customFormat="1" ht="25.5" x14ac:dyDescent="0.2">
      <c r="A43" s="54">
        <f t="shared" si="0"/>
        <v>4</v>
      </c>
      <c r="B43" s="63">
        <v>6415</v>
      </c>
      <c r="C43" s="108" t="s">
        <v>242</v>
      </c>
      <c r="D43" s="66">
        <f>D44</f>
        <v>0</v>
      </c>
    </row>
    <row r="44" spans="1:4" s="100" customFormat="1" ht="12.75" x14ac:dyDescent="0.2">
      <c r="A44" s="97">
        <f t="shared" si="0"/>
        <v>5</v>
      </c>
      <c r="B44" s="98">
        <v>64151</v>
      </c>
      <c r="C44" s="109" t="s">
        <v>243</v>
      </c>
      <c r="D44" s="99"/>
    </row>
    <row r="45" spans="1:4" s="67" customFormat="1" ht="12.75" x14ac:dyDescent="0.2">
      <c r="A45" s="54">
        <f t="shared" si="0"/>
        <v>4</v>
      </c>
      <c r="B45" s="63">
        <v>6419</v>
      </c>
      <c r="C45" s="108" t="s">
        <v>244</v>
      </c>
      <c r="D45" s="66">
        <f>D46</f>
        <v>0</v>
      </c>
    </row>
    <row r="46" spans="1:4" s="100" customFormat="1" ht="12.75" x14ac:dyDescent="0.2">
      <c r="A46" s="97">
        <f t="shared" si="0"/>
        <v>5</v>
      </c>
      <c r="B46" s="98">
        <v>64199</v>
      </c>
      <c r="C46" s="109" t="s">
        <v>244</v>
      </c>
      <c r="D46" s="99"/>
    </row>
    <row r="47" spans="1:4" s="59" customFormat="1" ht="12.75" x14ac:dyDescent="0.2">
      <c r="A47" s="58">
        <f t="shared" si="0"/>
        <v>3</v>
      </c>
      <c r="B47" s="62">
        <v>642</v>
      </c>
      <c r="C47" s="107" t="s">
        <v>245</v>
      </c>
      <c r="D47" s="96">
        <f>D48+D50+D53</f>
        <v>0</v>
      </c>
    </row>
    <row r="48" spans="1:4" s="69" customFormat="1" ht="12.75" x14ac:dyDescent="0.2">
      <c r="A48" s="54">
        <f t="shared" si="0"/>
        <v>4</v>
      </c>
      <c r="B48" s="63">
        <v>6421</v>
      </c>
      <c r="C48" s="108" t="s">
        <v>246</v>
      </c>
      <c r="D48" s="68">
        <f>SUM(D49:D49)</f>
        <v>0</v>
      </c>
    </row>
    <row r="49" spans="1:4" s="102" customFormat="1" ht="24" x14ac:dyDescent="0.2">
      <c r="A49" s="97">
        <f t="shared" si="0"/>
        <v>5</v>
      </c>
      <c r="B49" s="98">
        <v>64219</v>
      </c>
      <c r="C49" s="109" t="s">
        <v>247</v>
      </c>
      <c r="D49" s="101"/>
    </row>
    <row r="50" spans="1:4" s="67" customFormat="1" ht="12.75" x14ac:dyDescent="0.2">
      <c r="A50" s="54">
        <f t="shared" si="0"/>
        <v>4</v>
      </c>
      <c r="B50" s="63">
        <v>6422</v>
      </c>
      <c r="C50" s="108" t="s">
        <v>248</v>
      </c>
      <c r="D50" s="66">
        <f>SUM(D51:D52)</f>
        <v>0</v>
      </c>
    </row>
    <row r="51" spans="1:4" s="100" customFormat="1" ht="12.75" x14ac:dyDescent="0.2">
      <c r="A51" s="97">
        <f t="shared" si="0"/>
        <v>5</v>
      </c>
      <c r="B51" s="98">
        <v>64225</v>
      </c>
      <c r="C51" s="109" t="s">
        <v>249</v>
      </c>
      <c r="D51" s="99"/>
    </row>
    <row r="52" spans="1:4" s="100" customFormat="1" ht="12.75" x14ac:dyDescent="0.2">
      <c r="A52" s="97">
        <f t="shared" si="0"/>
        <v>5</v>
      </c>
      <c r="B52" s="98">
        <v>64229</v>
      </c>
      <c r="C52" s="109" t="s">
        <v>250</v>
      </c>
      <c r="D52" s="103"/>
    </row>
    <row r="53" spans="1:4" s="67" customFormat="1" ht="12.75" x14ac:dyDescent="0.2">
      <c r="A53" s="54">
        <f t="shared" si="0"/>
        <v>4</v>
      </c>
      <c r="B53" s="63">
        <v>6429</v>
      </c>
      <c r="C53" s="108" t="s">
        <v>251</v>
      </c>
      <c r="D53" s="66">
        <f>D54</f>
        <v>0</v>
      </c>
    </row>
    <row r="54" spans="1:4" s="100" customFormat="1" ht="12.75" x14ac:dyDescent="0.2">
      <c r="A54" s="97">
        <f t="shared" si="0"/>
        <v>5</v>
      </c>
      <c r="B54" s="98">
        <v>64299</v>
      </c>
      <c r="C54" s="109" t="s">
        <v>251</v>
      </c>
      <c r="D54" s="99"/>
    </row>
    <row r="55" spans="1:4" s="59" customFormat="1" ht="25.5" x14ac:dyDescent="0.2">
      <c r="A55" s="58">
        <f t="shared" si="0"/>
        <v>2</v>
      </c>
      <c r="B55" s="62">
        <v>65</v>
      </c>
      <c r="C55" s="105" t="s">
        <v>252</v>
      </c>
      <c r="D55" s="56">
        <v>630000</v>
      </c>
    </row>
    <row r="56" spans="1:4" s="59" customFormat="1" ht="12.75" x14ac:dyDescent="0.2">
      <c r="A56" s="58">
        <f t="shared" si="0"/>
        <v>3</v>
      </c>
      <c r="B56" s="62">
        <v>652</v>
      </c>
      <c r="C56" s="107" t="s">
        <v>253</v>
      </c>
      <c r="D56" s="96">
        <f>D57</f>
        <v>600000</v>
      </c>
    </row>
    <row r="57" spans="1:4" s="67" customFormat="1" ht="12.75" x14ac:dyDescent="0.2">
      <c r="A57" s="54">
        <f t="shared" si="0"/>
        <v>4</v>
      </c>
      <c r="B57" s="63">
        <v>6526</v>
      </c>
      <c r="C57" s="108" t="s">
        <v>254</v>
      </c>
      <c r="D57" s="66">
        <v>600000</v>
      </c>
    </row>
    <row r="58" spans="1:4" s="100" customFormat="1" ht="12.75" x14ac:dyDescent="0.2">
      <c r="A58" s="97">
        <f t="shared" si="0"/>
        <v>5</v>
      </c>
      <c r="B58" s="98">
        <v>65267</v>
      </c>
      <c r="C58" s="109" t="s">
        <v>255</v>
      </c>
      <c r="D58" s="99">
        <v>30000</v>
      </c>
    </row>
    <row r="59" spans="1:4" s="100" customFormat="1" ht="12.75" x14ac:dyDescent="0.2">
      <c r="A59" s="97">
        <f t="shared" si="0"/>
        <v>5</v>
      </c>
      <c r="B59" s="98">
        <v>65268</v>
      </c>
      <c r="C59" s="109" t="s">
        <v>256</v>
      </c>
      <c r="D59" s="99"/>
    </row>
    <row r="60" spans="1:4" s="100" customFormat="1" ht="12.75" x14ac:dyDescent="0.2">
      <c r="A60" s="97">
        <f t="shared" si="0"/>
        <v>5</v>
      </c>
      <c r="B60" s="98">
        <v>65269</v>
      </c>
      <c r="C60" s="109" t="s">
        <v>257</v>
      </c>
      <c r="D60" s="99"/>
    </row>
    <row r="61" spans="1:4" s="59" customFormat="1" ht="25.5" x14ac:dyDescent="0.2">
      <c r="A61" s="58">
        <f t="shared" si="0"/>
        <v>2</v>
      </c>
      <c r="B61" s="62">
        <v>66</v>
      </c>
      <c r="C61" s="105" t="s">
        <v>258</v>
      </c>
      <c r="D61" s="56">
        <f>D62+D65</f>
        <v>30000</v>
      </c>
    </row>
    <row r="62" spans="1:4" s="59" customFormat="1" ht="12.75" x14ac:dyDescent="0.2">
      <c r="A62" s="58">
        <f t="shared" si="0"/>
        <v>3</v>
      </c>
      <c r="B62" s="62">
        <v>661</v>
      </c>
      <c r="C62" s="107" t="s">
        <v>259</v>
      </c>
      <c r="D62" s="96">
        <f>D63</f>
        <v>15000</v>
      </c>
    </row>
    <row r="63" spans="1:4" s="67" customFormat="1" ht="12.75" x14ac:dyDescent="0.2">
      <c r="A63" s="54">
        <f t="shared" si="0"/>
        <v>4</v>
      </c>
      <c r="B63" s="63">
        <v>6615</v>
      </c>
      <c r="C63" s="108" t="s">
        <v>260</v>
      </c>
      <c r="D63" s="66">
        <f>D64</f>
        <v>15000</v>
      </c>
    </row>
    <row r="64" spans="1:4" s="100" customFormat="1" ht="12.75" x14ac:dyDescent="0.2">
      <c r="A64" s="97">
        <f t="shared" si="0"/>
        <v>5</v>
      </c>
      <c r="B64" s="98">
        <v>66151</v>
      </c>
      <c r="C64" s="109" t="s">
        <v>260</v>
      </c>
      <c r="D64" s="99">
        <v>15000</v>
      </c>
    </row>
    <row r="65" spans="1:4" s="59" customFormat="1" ht="12.75" x14ac:dyDescent="0.2">
      <c r="A65" s="58">
        <f t="shared" si="0"/>
        <v>3</v>
      </c>
      <c r="B65" s="62">
        <v>663</v>
      </c>
      <c r="C65" s="107" t="s">
        <v>261</v>
      </c>
      <c r="D65" s="96">
        <f>D66+D68</f>
        <v>15000</v>
      </c>
    </row>
    <row r="66" spans="1:4" s="67" customFormat="1" ht="12.75" x14ac:dyDescent="0.2">
      <c r="A66" s="54">
        <f t="shared" si="0"/>
        <v>4</v>
      </c>
      <c r="B66" s="63">
        <v>6631</v>
      </c>
      <c r="C66" s="108" t="s">
        <v>262</v>
      </c>
      <c r="D66" s="66">
        <f>D67</f>
        <v>0</v>
      </c>
    </row>
    <row r="67" spans="1:4" s="100" customFormat="1" ht="12.75" x14ac:dyDescent="0.2">
      <c r="A67" s="97">
        <f t="shared" si="0"/>
        <v>5</v>
      </c>
      <c r="B67" s="98">
        <v>66314</v>
      </c>
      <c r="C67" s="109" t="s">
        <v>263</v>
      </c>
      <c r="D67" s="99"/>
    </row>
    <row r="68" spans="1:4" s="67" customFormat="1" ht="12.75" x14ac:dyDescent="0.2">
      <c r="A68" s="54">
        <f t="shared" si="0"/>
        <v>4</v>
      </c>
      <c r="B68" s="63">
        <v>6632</v>
      </c>
      <c r="C68" s="108" t="s">
        <v>264</v>
      </c>
      <c r="D68" s="66">
        <f>D69</f>
        <v>15000</v>
      </c>
    </row>
    <row r="69" spans="1:4" s="100" customFormat="1" ht="12.75" x14ac:dyDescent="0.2">
      <c r="A69" s="97">
        <f t="shared" si="0"/>
        <v>5</v>
      </c>
      <c r="B69" s="98">
        <v>66322</v>
      </c>
      <c r="C69" s="109" t="s">
        <v>265</v>
      </c>
      <c r="D69" s="99">
        <v>15000</v>
      </c>
    </row>
    <row r="70" spans="1:4" s="59" customFormat="1" ht="25.5" x14ac:dyDescent="0.2">
      <c r="A70" s="58">
        <f t="shared" si="0"/>
        <v>2</v>
      </c>
      <c r="B70" s="62">
        <v>67</v>
      </c>
      <c r="C70" s="105" t="s">
        <v>266</v>
      </c>
      <c r="D70" s="56">
        <f>D71+D78</f>
        <v>812473</v>
      </c>
    </row>
    <row r="71" spans="1:4" s="59" customFormat="1" ht="24" x14ac:dyDescent="0.2">
      <c r="A71" s="58">
        <f t="shared" si="0"/>
        <v>3</v>
      </c>
      <c r="B71" s="62">
        <v>671</v>
      </c>
      <c r="C71" s="107" t="s">
        <v>267</v>
      </c>
      <c r="D71" s="56">
        <f>D72+D74+D76</f>
        <v>812473</v>
      </c>
    </row>
    <row r="72" spans="1:4" s="67" customFormat="1" ht="25.5" x14ac:dyDescent="0.2">
      <c r="A72" s="54">
        <f t="shared" si="0"/>
        <v>4</v>
      </c>
      <c r="B72" s="63">
        <v>6711</v>
      </c>
      <c r="C72" s="108" t="s">
        <v>268</v>
      </c>
      <c r="D72" s="60">
        <f>SUM(D73)</f>
        <v>812473</v>
      </c>
    </row>
    <row r="73" spans="1:4" s="100" customFormat="1" ht="24" x14ac:dyDescent="0.2">
      <c r="A73" s="97">
        <f t="shared" si="0"/>
        <v>5</v>
      </c>
      <c r="B73" s="98">
        <v>67111</v>
      </c>
      <c r="C73" s="109" t="s">
        <v>268</v>
      </c>
      <c r="D73" s="99">
        <v>812473</v>
      </c>
    </row>
    <row r="74" spans="1:4" s="67" customFormat="1" ht="25.5" x14ac:dyDescent="0.2">
      <c r="A74" s="54">
        <f t="shared" si="0"/>
        <v>4</v>
      </c>
      <c r="B74" s="63">
        <v>6712</v>
      </c>
      <c r="C74" s="108" t="s">
        <v>269</v>
      </c>
      <c r="D74" s="60">
        <f>SUM(D75)</f>
        <v>0</v>
      </c>
    </row>
    <row r="75" spans="1:4" s="100" customFormat="1" ht="24" x14ac:dyDescent="0.2">
      <c r="A75" s="97">
        <f t="shared" si="0"/>
        <v>5</v>
      </c>
      <c r="B75" s="98">
        <v>67121</v>
      </c>
      <c r="C75" s="109" t="s">
        <v>269</v>
      </c>
      <c r="D75" s="99"/>
    </row>
    <row r="76" spans="1:4" s="67" customFormat="1" ht="25.5" x14ac:dyDescent="0.2">
      <c r="A76" s="54">
        <f t="shared" ref="A76:A105" si="1">LEN(B76)</f>
        <v>4</v>
      </c>
      <c r="B76" s="63">
        <v>6714</v>
      </c>
      <c r="C76" s="108" t="s">
        <v>270</v>
      </c>
      <c r="D76" s="60">
        <f>SUM(D77)</f>
        <v>0</v>
      </c>
    </row>
    <row r="77" spans="1:4" s="100" customFormat="1" ht="24" x14ac:dyDescent="0.2">
      <c r="A77" s="97">
        <f t="shared" si="1"/>
        <v>5</v>
      </c>
      <c r="B77" s="98">
        <v>67141</v>
      </c>
      <c r="C77" s="109" t="s">
        <v>270</v>
      </c>
      <c r="D77" s="99"/>
    </row>
    <row r="78" spans="1:4" s="59" customFormat="1" ht="12.75" x14ac:dyDescent="0.2">
      <c r="A78" s="58">
        <f t="shared" si="1"/>
        <v>3</v>
      </c>
      <c r="B78" s="62">
        <v>673</v>
      </c>
      <c r="C78" s="107" t="s">
        <v>271</v>
      </c>
      <c r="D78" s="56">
        <f>SUM(D79)</f>
        <v>0</v>
      </c>
    </row>
    <row r="79" spans="1:4" s="67" customFormat="1" ht="0.75" customHeight="1" x14ac:dyDescent="0.2">
      <c r="A79" s="54">
        <f t="shared" si="1"/>
        <v>4</v>
      </c>
      <c r="B79" s="63">
        <v>6731</v>
      </c>
      <c r="C79" s="108" t="s">
        <v>271</v>
      </c>
      <c r="D79" s="60">
        <f>SUM(D80)</f>
        <v>0</v>
      </c>
    </row>
    <row r="80" spans="1:4" s="100" customFormat="1" ht="12.75" hidden="1" x14ac:dyDescent="0.2">
      <c r="A80" s="97">
        <f t="shared" si="1"/>
        <v>5</v>
      </c>
      <c r="B80" s="98">
        <v>67311</v>
      </c>
      <c r="C80" s="109" t="s">
        <v>271</v>
      </c>
      <c r="D80" s="99"/>
    </row>
    <row r="81" spans="1:4" s="59" customFormat="1" ht="12.75" x14ac:dyDescent="0.2">
      <c r="A81" s="58">
        <f t="shared" si="1"/>
        <v>2</v>
      </c>
      <c r="B81" s="62">
        <v>68</v>
      </c>
      <c r="C81" s="105" t="s">
        <v>272</v>
      </c>
      <c r="D81" s="56">
        <f>D82</f>
        <v>0</v>
      </c>
    </row>
    <row r="82" spans="1:4" s="59" customFormat="1" ht="12.75" x14ac:dyDescent="0.2">
      <c r="A82" s="58">
        <f t="shared" si="1"/>
        <v>3</v>
      </c>
      <c r="B82" s="62">
        <v>683</v>
      </c>
      <c r="C82" s="107" t="s">
        <v>273</v>
      </c>
      <c r="D82" s="56">
        <f>D83</f>
        <v>0</v>
      </c>
    </row>
    <row r="83" spans="1:4" s="67" customFormat="1" ht="12.75" hidden="1" x14ac:dyDescent="0.2">
      <c r="A83" s="54">
        <f t="shared" si="1"/>
        <v>4</v>
      </c>
      <c r="B83" s="63">
        <v>6831</v>
      </c>
      <c r="C83" s="108" t="s">
        <v>273</v>
      </c>
      <c r="D83" s="60">
        <f>SUM(D84)</f>
        <v>0</v>
      </c>
    </row>
    <row r="84" spans="1:4" s="100" customFormat="1" ht="12.75" hidden="1" x14ac:dyDescent="0.2">
      <c r="A84" s="97">
        <f t="shared" si="1"/>
        <v>5</v>
      </c>
      <c r="B84" s="98">
        <v>68311</v>
      </c>
      <c r="C84" s="109" t="s">
        <v>273</v>
      </c>
      <c r="D84" s="99"/>
    </row>
    <row r="85" spans="1:4" s="57" customFormat="1" ht="12.75" x14ac:dyDescent="0.2">
      <c r="A85" s="55">
        <f t="shared" si="1"/>
        <v>1</v>
      </c>
      <c r="B85" s="62">
        <v>7</v>
      </c>
      <c r="C85" s="105" t="s">
        <v>274</v>
      </c>
      <c r="D85" s="56">
        <f>D86+D90</f>
        <v>0</v>
      </c>
    </row>
    <row r="86" spans="1:4" s="59" customFormat="1" ht="12.75" x14ac:dyDescent="0.2">
      <c r="A86" s="58">
        <f t="shared" si="1"/>
        <v>2</v>
      </c>
      <c r="B86" s="62">
        <v>71</v>
      </c>
      <c r="C86" s="105" t="s">
        <v>275</v>
      </c>
      <c r="D86" s="56">
        <f>D87</f>
        <v>0</v>
      </c>
    </row>
    <row r="87" spans="1:4" s="59" customFormat="1" ht="0.75" customHeight="1" x14ac:dyDescent="0.2">
      <c r="A87" s="58">
        <f t="shared" si="1"/>
        <v>3</v>
      </c>
      <c r="B87" s="62">
        <v>711</v>
      </c>
      <c r="C87" s="107" t="s">
        <v>276</v>
      </c>
      <c r="D87" s="96">
        <f>D88</f>
        <v>0</v>
      </c>
    </row>
    <row r="88" spans="1:4" s="67" customFormat="1" ht="12.75" hidden="1" x14ac:dyDescent="0.2">
      <c r="A88" s="54">
        <f t="shared" si="1"/>
        <v>4</v>
      </c>
      <c r="B88" s="63">
        <v>7111</v>
      </c>
      <c r="C88" s="108" t="s">
        <v>153</v>
      </c>
      <c r="D88" s="66">
        <f>D89</f>
        <v>0</v>
      </c>
    </row>
    <row r="89" spans="1:4" s="100" customFormat="1" ht="12.75" hidden="1" x14ac:dyDescent="0.2">
      <c r="A89" s="97">
        <f t="shared" si="1"/>
        <v>5</v>
      </c>
      <c r="B89" s="98">
        <v>71111</v>
      </c>
      <c r="C89" s="109" t="s">
        <v>277</v>
      </c>
      <c r="D89" s="103"/>
    </row>
    <row r="90" spans="1:4" s="59" customFormat="1" ht="12.75" x14ac:dyDescent="0.2">
      <c r="A90" s="58">
        <f t="shared" si="1"/>
        <v>2</v>
      </c>
      <c r="B90" s="62">
        <v>72</v>
      </c>
      <c r="C90" s="105" t="s">
        <v>278</v>
      </c>
      <c r="D90" s="56">
        <f>D91+D96</f>
        <v>0</v>
      </c>
    </row>
    <row r="91" spans="1:4" s="59" customFormat="1" ht="0.75" customHeight="1" x14ac:dyDescent="0.2">
      <c r="A91" s="58">
        <f t="shared" si="1"/>
        <v>3</v>
      </c>
      <c r="B91" s="62">
        <v>721</v>
      </c>
      <c r="C91" s="107" t="s">
        <v>279</v>
      </c>
      <c r="D91" s="96">
        <f>D92+D94</f>
        <v>0</v>
      </c>
    </row>
    <row r="92" spans="1:4" s="67" customFormat="1" ht="12.75" hidden="1" x14ac:dyDescent="0.2">
      <c r="A92" s="54">
        <f t="shared" si="1"/>
        <v>4</v>
      </c>
      <c r="B92" s="63">
        <v>7211</v>
      </c>
      <c r="C92" s="108" t="s">
        <v>280</v>
      </c>
      <c r="D92" s="66">
        <f>D93</f>
        <v>0</v>
      </c>
    </row>
    <row r="93" spans="1:4" s="100" customFormat="1" ht="12.75" hidden="1" x14ac:dyDescent="0.2">
      <c r="A93" s="97">
        <f t="shared" si="1"/>
        <v>5</v>
      </c>
      <c r="B93" s="98">
        <v>72119</v>
      </c>
      <c r="C93" s="109" t="s">
        <v>281</v>
      </c>
      <c r="D93" s="99"/>
    </row>
    <row r="94" spans="1:4" s="67" customFormat="1" ht="12.75" hidden="1" x14ac:dyDescent="0.2">
      <c r="A94" s="54">
        <f t="shared" si="1"/>
        <v>4</v>
      </c>
      <c r="B94" s="63">
        <v>7212</v>
      </c>
      <c r="C94" s="108" t="s">
        <v>165</v>
      </c>
      <c r="D94" s="66">
        <f>D95</f>
        <v>0</v>
      </c>
    </row>
    <row r="95" spans="1:4" s="100" customFormat="1" ht="12.75" hidden="1" x14ac:dyDescent="0.2">
      <c r="A95" s="97">
        <f t="shared" si="1"/>
        <v>5</v>
      </c>
      <c r="B95" s="98">
        <v>72121</v>
      </c>
      <c r="C95" s="109" t="s">
        <v>282</v>
      </c>
      <c r="D95" s="99"/>
    </row>
    <row r="96" spans="1:4" s="59" customFormat="1" ht="12.75" hidden="1" x14ac:dyDescent="0.2">
      <c r="A96" s="58">
        <f t="shared" si="1"/>
        <v>3</v>
      </c>
      <c r="B96" s="62">
        <v>723</v>
      </c>
      <c r="C96" s="107" t="s">
        <v>283</v>
      </c>
      <c r="D96" s="96">
        <f>D97</f>
        <v>0</v>
      </c>
    </row>
    <row r="97" spans="1:4" s="67" customFormat="1" ht="12.75" hidden="1" x14ac:dyDescent="0.2">
      <c r="A97" s="54">
        <f t="shared" si="1"/>
        <v>4</v>
      </c>
      <c r="B97" s="63">
        <v>7231</v>
      </c>
      <c r="C97" s="108" t="s">
        <v>183</v>
      </c>
      <c r="D97" s="66">
        <f>D98</f>
        <v>0</v>
      </c>
    </row>
    <row r="98" spans="1:4" s="100" customFormat="1" ht="12.75" hidden="1" x14ac:dyDescent="0.2">
      <c r="A98" s="97">
        <f t="shared" si="1"/>
        <v>5</v>
      </c>
      <c r="B98" s="98">
        <v>72311</v>
      </c>
      <c r="C98" s="109" t="s">
        <v>284</v>
      </c>
      <c r="D98" s="99"/>
    </row>
    <row r="99" spans="1:4" s="57" customFormat="1" ht="12.75" x14ac:dyDescent="0.2">
      <c r="A99" s="55">
        <f t="shared" si="1"/>
        <v>1</v>
      </c>
      <c r="B99" s="62">
        <v>8</v>
      </c>
      <c r="C99" s="105" t="s">
        <v>285</v>
      </c>
      <c r="D99" s="56">
        <f>D100</f>
        <v>0</v>
      </c>
    </row>
    <row r="100" spans="1:4" s="59" customFormat="1" ht="12.75" x14ac:dyDescent="0.2">
      <c r="A100" s="58">
        <f t="shared" si="1"/>
        <v>2</v>
      </c>
      <c r="B100" s="62">
        <v>84</v>
      </c>
      <c r="C100" s="105" t="s">
        <v>286</v>
      </c>
      <c r="D100" s="56">
        <f>D101+D103</f>
        <v>0</v>
      </c>
    </row>
    <row r="101" spans="1:4" s="59" customFormat="1" ht="24" x14ac:dyDescent="0.2">
      <c r="A101" s="58">
        <f t="shared" si="1"/>
        <v>3</v>
      </c>
      <c r="B101" s="62">
        <v>844</v>
      </c>
      <c r="C101" s="107" t="s">
        <v>287</v>
      </c>
      <c r="D101" s="56">
        <f>D102</f>
        <v>0</v>
      </c>
    </row>
    <row r="102" spans="1:4" s="67" customFormat="1" ht="25.5" hidden="1" x14ac:dyDescent="0.2">
      <c r="A102" s="54">
        <f t="shared" si="1"/>
        <v>4</v>
      </c>
      <c r="B102" s="63">
        <v>8443</v>
      </c>
      <c r="C102" s="108" t="s">
        <v>288</v>
      </c>
      <c r="D102" s="60"/>
    </row>
    <row r="103" spans="1:4" s="59" customFormat="1" ht="12.75" x14ac:dyDescent="0.2">
      <c r="A103" s="58">
        <f t="shared" si="1"/>
        <v>3</v>
      </c>
      <c r="B103" s="62">
        <v>847</v>
      </c>
      <c r="C103" s="107" t="s">
        <v>289</v>
      </c>
      <c r="D103" s="96">
        <f>D104</f>
        <v>0</v>
      </c>
    </row>
    <row r="104" spans="1:4" s="67" customFormat="1" ht="0.75" customHeight="1" x14ac:dyDescent="0.2">
      <c r="A104" s="54">
        <f t="shared" si="1"/>
        <v>4</v>
      </c>
      <c r="B104" s="63">
        <v>8471</v>
      </c>
      <c r="C104" s="108" t="s">
        <v>290</v>
      </c>
      <c r="D104" s="66">
        <f>D105</f>
        <v>0</v>
      </c>
    </row>
    <row r="105" spans="1:4" s="100" customFormat="1" ht="12.75" hidden="1" x14ac:dyDescent="0.2">
      <c r="A105" s="97">
        <f t="shared" si="1"/>
        <v>5</v>
      </c>
      <c r="B105" s="98">
        <v>84712</v>
      </c>
      <c r="C105" s="109" t="s">
        <v>291</v>
      </c>
      <c r="D105" s="99"/>
    </row>
  </sheetData>
  <mergeCells count="1">
    <mergeCell ref="C1:D1"/>
  </mergeCells>
  <pageMargins left="0.75" right="0.75" top="1" bottom="1" header="0.5" footer="0.5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showGridLines="0" topLeftCell="B1" zoomScaleNormal="100" workbookViewId="0">
      <selection activeCell="C2" sqref="C2"/>
    </sheetView>
  </sheetViews>
  <sheetFormatPr defaultColWidth="9.140625" defaultRowHeight="12" x14ac:dyDescent="0.2"/>
  <cols>
    <col min="1" max="1" width="0" style="64" hidden="1" customWidth="1"/>
    <col min="2" max="2" width="12.7109375" style="64" customWidth="1"/>
    <col min="3" max="3" width="42.42578125" style="70" customWidth="1"/>
    <col min="4" max="4" width="13.42578125" style="75" customWidth="1"/>
    <col min="5" max="16384" width="9.140625" style="64"/>
  </cols>
  <sheetData>
    <row r="1" spans="1:4" ht="12.75" thickBot="1" x14ac:dyDescent="0.25">
      <c r="C1" s="209"/>
      <c r="D1" s="210"/>
    </row>
    <row r="2" spans="1:4" ht="26.25" thickBot="1" x14ac:dyDescent="0.25">
      <c r="A2" s="64" t="s">
        <v>42</v>
      </c>
      <c r="B2" s="65" t="s">
        <v>44</v>
      </c>
      <c r="C2" s="110" t="s">
        <v>19</v>
      </c>
      <c r="D2" s="65" t="s">
        <v>330</v>
      </c>
    </row>
    <row r="3" spans="1:4" ht="12.75" x14ac:dyDescent="0.2">
      <c r="A3" s="64">
        <f>LEN(B3)</f>
        <v>1</v>
      </c>
      <c r="B3" s="71" t="s">
        <v>53</v>
      </c>
      <c r="C3" s="111" t="s">
        <v>54</v>
      </c>
      <c r="D3" s="176">
        <f>D4+D14+D47+D55+D61+D66</f>
        <v>10110472.33</v>
      </c>
    </row>
    <row r="4" spans="1:4" ht="12.75" x14ac:dyDescent="0.2">
      <c r="A4" s="64">
        <f t="shared" ref="A4:A54" si="0">LEN(B4)</f>
        <v>2</v>
      </c>
      <c r="B4" s="71" t="s">
        <v>55</v>
      </c>
      <c r="C4" s="111" t="s">
        <v>21</v>
      </c>
      <c r="D4" s="176">
        <f>+D5+D9+D11</f>
        <v>8480165.3300000001</v>
      </c>
    </row>
    <row r="5" spans="1:4" x14ac:dyDescent="0.2">
      <c r="A5" s="64">
        <f t="shared" si="0"/>
        <v>3</v>
      </c>
      <c r="B5" s="94" t="s">
        <v>56</v>
      </c>
      <c r="C5" s="112" t="s">
        <v>22</v>
      </c>
      <c r="D5" s="73">
        <f>D6+D7+D8</f>
        <v>6971165.3399999999</v>
      </c>
    </row>
    <row r="6" spans="1:4" x14ac:dyDescent="0.2">
      <c r="A6" s="64">
        <f t="shared" si="0"/>
        <v>4</v>
      </c>
      <c r="B6" s="95" t="s">
        <v>57</v>
      </c>
      <c r="C6" s="113" t="s">
        <v>45</v>
      </c>
      <c r="D6" s="74">
        <v>6746865</v>
      </c>
    </row>
    <row r="7" spans="1:4" x14ac:dyDescent="0.2">
      <c r="A7" s="64">
        <f t="shared" si="0"/>
        <v>4</v>
      </c>
      <c r="B7" s="95" t="s">
        <v>58</v>
      </c>
      <c r="C7" s="113" t="s">
        <v>59</v>
      </c>
      <c r="D7" s="74">
        <v>144300.34</v>
      </c>
    </row>
    <row r="8" spans="1:4" x14ac:dyDescent="0.2">
      <c r="A8" s="64">
        <f t="shared" si="0"/>
        <v>4</v>
      </c>
      <c r="B8" s="95" t="s">
        <v>60</v>
      </c>
      <c r="C8" s="113" t="s">
        <v>61</v>
      </c>
      <c r="D8" s="74">
        <v>80000</v>
      </c>
    </row>
    <row r="9" spans="1:4" x14ac:dyDescent="0.2">
      <c r="A9" s="64">
        <f t="shared" si="0"/>
        <v>3</v>
      </c>
      <c r="B9" s="94">
        <v>312</v>
      </c>
      <c r="C9" s="112" t="s">
        <v>23</v>
      </c>
      <c r="D9" s="73">
        <f>D10</f>
        <v>308500</v>
      </c>
    </row>
    <row r="10" spans="1:4" x14ac:dyDescent="0.2">
      <c r="A10" s="64">
        <f t="shared" si="0"/>
        <v>4</v>
      </c>
      <c r="B10" s="95" t="s">
        <v>62</v>
      </c>
      <c r="C10" s="113" t="s">
        <v>23</v>
      </c>
      <c r="D10" s="74">
        <v>308500</v>
      </c>
    </row>
    <row r="11" spans="1:4" x14ac:dyDescent="0.2">
      <c r="A11" s="64">
        <f t="shared" si="0"/>
        <v>3</v>
      </c>
      <c r="B11" s="94">
        <v>313</v>
      </c>
      <c r="C11" s="112" t="s">
        <v>24</v>
      </c>
      <c r="D11" s="73">
        <f>D12+D13</f>
        <v>1200499.99</v>
      </c>
    </row>
    <row r="12" spans="1:4" x14ac:dyDescent="0.2">
      <c r="A12" s="64">
        <f t="shared" si="0"/>
        <v>4</v>
      </c>
      <c r="B12" s="95" t="s">
        <v>63</v>
      </c>
      <c r="C12" s="113" t="s">
        <v>46</v>
      </c>
      <c r="D12" s="74">
        <v>1081844.05</v>
      </c>
    </row>
    <row r="13" spans="1:4" x14ac:dyDescent="0.2">
      <c r="A13" s="64">
        <f t="shared" si="0"/>
        <v>4</v>
      </c>
      <c r="B13" s="95" t="s">
        <v>64</v>
      </c>
      <c r="C13" s="113" t="s">
        <v>47</v>
      </c>
      <c r="D13" s="74">
        <v>118655.94</v>
      </c>
    </row>
    <row r="14" spans="1:4" ht="12.75" x14ac:dyDescent="0.2">
      <c r="A14" s="64">
        <f t="shared" si="0"/>
        <v>2</v>
      </c>
      <c r="B14" s="71" t="s">
        <v>65</v>
      </c>
      <c r="C14" s="111" t="s">
        <v>25</v>
      </c>
      <c r="D14" s="72">
        <f>D15+D20+D27+D37+D39</f>
        <v>1606307</v>
      </c>
    </row>
    <row r="15" spans="1:4" x14ac:dyDescent="0.2">
      <c r="A15" s="64">
        <f t="shared" si="0"/>
        <v>3</v>
      </c>
      <c r="B15" s="94" t="s">
        <v>66</v>
      </c>
      <c r="C15" s="112" t="s">
        <v>26</v>
      </c>
      <c r="D15" s="73">
        <f>SUM(D16:D19)</f>
        <v>304218</v>
      </c>
    </row>
    <row r="16" spans="1:4" x14ac:dyDescent="0.2">
      <c r="A16" s="64">
        <f t="shared" si="0"/>
        <v>4</v>
      </c>
      <c r="B16" s="95" t="s">
        <v>67</v>
      </c>
      <c r="C16" s="113" t="s">
        <v>68</v>
      </c>
      <c r="D16" s="74">
        <v>51500</v>
      </c>
    </row>
    <row r="17" spans="1:4" x14ac:dyDescent="0.2">
      <c r="A17" s="64">
        <f t="shared" si="0"/>
        <v>4</v>
      </c>
      <c r="B17" s="95" t="s">
        <v>69</v>
      </c>
      <c r="C17" s="113" t="s">
        <v>70</v>
      </c>
      <c r="D17" s="74">
        <v>242718</v>
      </c>
    </row>
    <row r="18" spans="1:4" x14ac:dyDescent="0.2">
      <c r="A18" s="64">
        <f t="shared" si="0"/>
        <v>4</v>
      </c>
      <c r="B18" s="95" t="s">
        <v>71</v>
      </c>
      <c r="C18" s="113" t="s">
        <v>72</v>
      </c>
      <c r="D18" s="74">
        <v>10000</v>
      </c>
    </row>
    <row r="19" spans="1:4" x14ac:dyDescent="0.2">
      <c r="A19" s="64">
        <f t="shared" si="0"/>
        <v>4</v>
      </c>
      <c r="B19" s="95" t="s">
        <v>73</v>
      </c>
      <c r="C19" s="113" t="s">
        <v>74</v>
      </c>
      <c r="D19" s="74"/>
    </row>
    <row r="20" spans="1:4" x14ac:dyDescent="0.2">
      <c r="A20" s="64">
        <f t="shared" si="0"/>
        <v>3</v>
      </c>
      <c r="B20" s="94" t="s">
        <v>75</v>
      </c>
      <c r="C20" s="112" t="s">
        <v>27</v>
      </c>
      <c r="D20" s="73">
        <f>SUM(D21:D26)</f>
        <v>799229</v>
      </c>
    </row>
    <row r="21" spans="1:4" x14ac:dyDescent="0.2">
      <c r="A21" s="64">
        <f t="shared" si="0"/>
        <v>4</v>
      </c>
      <c r="B21" s="95" t="s">
        <v>76</v>
      </c>
      <c r="C21" s="113" t="s">
        <v>48</v>
      </c>
      <c r="D21" s="74">
        <v>194038</v>
      </c>
    </row>
    <row r="22" spans="1:4" x14ac:dyDescent="0.2">
      <c r="A22" s="64">
        <f t="shared" si="0"/>
        <v>4</v>
      </c>
      <c r="B22" s="95" t="s">
        <v>77</v>
      </c>
      <c r="C22" s="113" t="s">
        <v>49</v>
      </c>
      <c r="D22" s="74">
        <v>309191</v>
      </c>
    </row>
    <row r="23" spans="1:4" x14ac:dyDescent="0.2">
      <c r="A23" s="64">
        <f t="shared" si="0"/>
        <v>4</v>
      </c>
      <c r="B23" s="95" t="s">
        <v>78</v>
      </c>
      <c r="C23" s="113" t="s">
        <v>79</v>
      </c>
      <c r="D23" s="74">
        <v>277000</v>
      </c>
    </row>
    <row r="24" spans="1:4" x14ac:dyDescent="0.2">
      <c r="A24" s="64">
        <f t="shared" si="0"/>
        <v>4</v>
      </c>
      <c r="B24" s="95" t="s">
        <v>80</v>
      </c>
      <c r="C24" s="113" t="s">
        <v>81</v>
      </c>
      <c r="D24" s="74">
        <v>13000</v>
      </c>
    </row>
    <row r="25" spans="1:4" x14ac:dyDescent="0.2">
      <c r="A25" s="64">
        <f t="shared" si="0"/>
        <v>4</v>
      </c>
      <c r="B25" s="95" t="s">
        <v>82</v>
      </c>
      <c r="C25" s="113" t="s">
        <v>83</v>
      </c>
      <c r="D25" s="74">
        <v>2000</v>
      </c>
    </row>
    <row r="26" spans="1:4" x14ac:dyDescent="0.2">
      <c r="A26" s="64">
        <f t="shared" si="0"/>
        <v>4</v>
      </c>
      <c r="B26" s="95" t="s">
        <v>84</v>
      </c>
      <c r="C26" s="113" t="s">
        <v>85</v>
      </c>
      <c r="D26" s="74">
        <v>4000</v>
      </c>
    </row>
    <row r="27" spans="1:4" x14ac:dyDescent="0.2">
      <c r="A27" s="64">
        <f t="shared" si="0"/>
        <v>3</v>
      </c>
      <c r="B27" s="94" t="s">
        <v>86</v>
      </c>
      <c r="C27" s="112" t="s">
        <v>28</v>
      </c>
      <c r="D27" s="73">
        <f>SUM(D28:D36)</f>
        <v>301500</v>
      </c>
    </row>
    <row r="28" spans="1:4" x14ac:dyDescent="0.2">
      <c r="A28" s="64">
        <f t="shared" si="0"/>
        <v>4</v>
      </c>
      <c r="B28" s="95" t="s">
        <v>87</v>
      </c>
      <c r="C28" s="113" t="s">
        <v>88</v>
      </c>
      <c r="D28" s="74">
        <v>121000</v>
      </c>
    </row>
    <row r="29" spans="1:4" x14ac:dyDescent="0.2">
      <c r="A29" s="64">
        <f t="shared" si="0"/>
        <v>4</v>
      </c>
      <c r="B29" s="95" t="s">
        <v>89</v>
      </c>
      <c r="C29" s="113" t="s">
        <v>52</v>
      </c>
      <c r="D29" s="74">
        <v>52000</v>
      </c>
    </row>
    <row r="30" spans="1:4" x14ac:dyDescent="0.2">
      <c r="A30" s="64">
        <f t="shared" si="0"/>
        <v>4</v>
      </c>
      <c r="B30" s="95" t="s">
        <v>90</v>
      </c>
      <c r="C30" s="113" t="s">
        <v>91</v>
      </c>
      <c r="D30" s="74">
        <v>1000</v>
      </c>
    </row>
    <row r="31" spans="1:4" x14ac:dyDescent="0.2">
      <c r="A31" s="64">
        <f t="shared" si="0"/>
        <v>4</v>
      </c>
      <c r="B31" s="95" t="s">
        <v>92</v>
      </c>
      <c r="C31" s="113" t="s">
        <v>93</v>
      </c>
      <c r="D31" s="74">
        <v>45500</v>
      </c>
    </row>
    <row r="32" spans="1:4" x14ac:dyDescent="0.2">
      <c r="A32" s="64">
        <f t="shared" si="0"/>
        <v>4</v>
      </c>
      <c r="B32" s="95" t="s">
        <v>94</v>
      </c>
      <c r="C32" s="113" t="s">
        <v>95</v>
      </c>
      <c r="D32" s="74"/>
    </row>
    <row r="33" spans="1:4" x14ac:dyDescent="0.2">
      <c r="A33" s="64">
        <f t="shared" si="0"/>
        <v>4</v>
      </c>
      <c r="B33" s="95" t="s">
        <v>96</v>
      </c>
      <c r="C33" s="113" t="s">
        <v>97</v>
      </c>
      <c r="D33" s="74">
        <v>26000</v>
      </c>
    </row>
    <row r="34" spans="1:4" x14ac:dyDescent="0.2">
      <c r="A34" s="64">
        <f t="shared" si="0"/>
        <v>4</v>
      </c>
      <c r="B34" s="95" t="s">
        <v>98</v>
      </c>
      <c r="C34" s="113" t="s">
        <v>99</v>
      </c>
      <c r="D34" s="74">
        <v>8000</v>
      </c>
    </row>
    <row r="35" spans="1:4" x14ac:dyDescent="0.2">
      <c r="A35" s="64">
        <f t="shared" si="0"/>
        <v>4</v>
      </c>
      <c r="B35" s="95" t="s">
        <v>100</v>
      </c>
      <c r="C35" s="113" t="s">
        <v>101</v>
      </c>
      <c r="D35" s="74">
        <v>10000</v>
      </c>
    </row>
    <row r="36" spans="1:4" x14ac:dyDescent="0.2">
      <c r="A36" s="64">
        <f t="shared" si="0"/>
        <v>4</v>
      </c>
      <c r="B36" s="95" t="s">
        <v>102</v>
      </c>
      <c r="C36" s="113" t="s">
        <v>103</v>
      </c>
      <c r="D36" s="74">
        <v>38000</v>
      </c>
    </row>
    <row r="37" spans="1:4" x14ac:dyDescent="0.2">
      <c r="A37" s="64">
        <f t="shared" si="0"/>
        <v>3</v>
      </c>
      <c r="B37" s="94" t="s">
        <v>104</v>
      </c>
      <c r="C37" s="112" t="s">
        <v>105</v>
      </c>
      <c r="D37" s="73">
        <f>D38</f>
        <v>0</v>
      </c>
    </row>
    <row r="38" spans="1:4" x14ac:dyDescent="0.2">
      <c r="A38" s="64">
        <f t="shared" si="0"/>
        <v>4</v>
      </c>
      <c r="B38" s="95" t="s">
        <v>106</v>
      </c>
      <c r="C38" s="113" t="s">
        <v>105</v>
      </c>
      <c r="D38" s="74"/>
    </row>
    <row r="39" spans="1:4" x14ac:dyDescent="0.2">
      <c r="A39" s="64">
        <f t="shared" si="0"/>
        <v>3</v>
      </c>
      <c r="B39" s="94" t="s">
        <v>107</v>
      </c>
      <c r="C39" s="112" t="s">
        <v>29</v>
      </c>
      <c r="D39" s="73">
        <f>SUM(D40:D46)</f>
        <v>201360</v>
      </c>
    </row>
    <row r="40" spans="1:4" ht="22.5" x14ac:dyDescent="0.2">
      <c r="A40" s="64">
        <f t="shared" si="0"/>
        <v>4</v>
      </c>
      <c r="B40" s="95" t="s">
        <v>108</v>
      </c>
      <c r="C40" s="113" t="s">
        <v>109</v>
      </c>
      <c r="D40" s="74">
        <v>1100</v>
      </c>
    </row>
    <row r="41" spans="1:4" x14ac:dyDescent="0.2">
      <c r="A41" s="64">
        <f t="shared" si="0"/>
        <v>4</v>
      </c>
      <c r="B41" s="95" t="s">
        <v>110</v>
      </c>
      <c r="C41" s="113" t="s">
        <v>111</v>
      </c>
      <c r="D41" s="74">
        <v>3400</v>
      </c>
    </row>
    <row r="42" spans="1:4" x14ac:dyDescent="0.2">
      <c r="A42" s="64">
        <f t="shared" si="0"/>
        <v>4</v>
      </c>
      <c r="B42" s="95" t="s">
        <v>112</v>
      </c>
      <c r="C42" s="113" t="s">
        <v>113</v>
      </c>
      <c r="D42" s="74">
        <v>4660</v>
      </c>
    </row>
    <row r="43" spans="1:4" x14ac:dyDescent="0.2">
      <c r="A43" s="64">
        <f t="shared" si="0"/>
        <v>4</v>
      </c>
      <c r="B43" s="95" t="s">
        <v>114</v>
      </c>
      <c r="C43" s="113" t="s">
        <v>115</v>
      </c>
      <c r="D43" s="74">
        <v>1000</v>
      </c>
    </row>
    <row r="44" spans="1:4" x14ac:dyDescent="0.2">
      <c r="A44" s="64">
        <f t="shared" si="0"/>
        <v>4</v>
      </c>
      <c r="B44" s="95" t="s">
        <v>116</v>
      </c>
      <c r="C44" s="113" t="s">
        <v>117</v>
      </c>
      <c r="D44" s="74">
        <v>35100</v>
      </c>
    </row>
    <row r="45" spans="1:4" x14ac:dyDescent="0.2">
      <c r="A45" s="64">
        <f t="shared" si="0"/>
        <v>4</v>
      </c>
      <c r="B45" s="95" t="s">
        <v>118</v>
      </c>
      <c r="C45" s="113" t="s">
        <v>119</v>
      </c>
      <c r="D45" s="74"/>
    </row>
    <row r="46" spans="1:4" x14ac:dyDescent="0.2">
      <c r="A46" s="64">
        <f t="shared" si="0"/>
        <v>4</v>
      </c>
      <c r="B46" s="95" t="s">
        <v>120</v>
      </c>
      <c r="C46" s="113" t="s">
        <v>29</v>
      </c>
      <c r="D46" s="74">
        <v>156100</v>
      </c>
    </row>
    <row r="47" spans="1:4" ht="12.75" x14ac:dyDescent="0.2">
      <c r="A47" s="64">
        <f t="shared" si="0"/>
        <v>2</v>
      </c>
      <c r="B47" s="71" t="s">
        <v>121</v>
      </c>
      <c r="C47" s="111" t="s">
        <v>122</v>
      </c>
      <c r="D47" s="72">
        <f>D48+D50</f>
        <v>4000</v>
      </c>
    </row>
    <row r="48" spans="1:4" x14ac:dyDescent="0.2">
      <c r="A48" s="64">
        <f t="shared" si="0"/>
        <v>3</v>
      </c>
      <c r="B48" s="94" t="s">
        <v>123</v>
      </c>
      <c r="C48" s="112" t="s">
        <v>124</v>
      </c>
      <c r="D48" s="73">
        <f>SUM(D49)</f>
        <v>0</v>
      </c>
    </row>
    <row r="49" spans="1:4" ht="22.5" x14ac:dyDescent="0.2">
      <c r="A49" s="64">
        <f t="shared" si="0"/>
        <v>4</v>
      </c>
      <c r="B49" s="95" t="s">
        <v>125</v>
      </c>
      <c r="C49" s="113" t="s">
        <v>126</v>
      </c>
      <c r="D49" s="74"/>
    </row>
    <row r="50" spans="1:4" x14ac:dyDescent="0.2">
      <c r="A50" s="64">
        <f t="shared" si="0"/>
        <v>3</v>
      </c>
      <c r="B50" s="94" t="s">
        <v>127</v>
      </c>
      <c r="C50" s="112" t="s">
        <v>30</v>
      </c>
      <c r="D50" s="73">
        <f>SUM(D51:D54)</f>
        <v>4000</v>
      </c>
    </row>
    <row r="51" spans="1:4" x14ac:dyDescent="0.2">
      <c r="A51" s="64">
        <f t="shared" si="0"/>
        <v>4</v>
      </c>
      <c r="B51" s="95" t="s">
        <v>128</v>
      </c>
      <c r="C51" s="113" t="s">
        <v>129</v>
      </c>
      <c r="D51" s="74">
        <v>4000</v>
      </c>
    </row>
    <row r="52" spans="1:4" ht="22.5" x14ac:dyDescent="0.2">
      <c r="A52" s="64">
        <f t="shared" si="0"/>
        <v>4</v>
      </c>
      <c r="B52" s="95" t="s">
        <v>130</v>
      </c>
      <c r="C52" s="113" t="s">
        <v>131</v>
      </c>
      <c r="D52" s="74"/>
    </row>
    <row r="53" spans="1:4" x14ac:dyDescent="0.2">
      <c r="A53" s="64">
        <f t="shared" si="0"/>
        <v>4</v>
      </c>
      <c r="B53" s="95" t="s">
        <v>132</v>
      </c>
      <c r="C53" s="113" t="s">
        <v>133</v>
      </c>
      <c r="D53" s="74"/>
    </row>
    <row r="54" spans="1:4" ht="11.25" customHeight="1" x14ac:dyDescent="0.2">
      <c r="A54" s="64">
        <f t="shared" si="0"/>
        <v>4</v>
      </c>
      <c r="B54" s="95" t="s">
        <v>134</v>
      </c>
      <c r="C54" s="113" t="s">
        <v>135</v>
      </c>
      <c r="D54" s="74"/>
    </row>
    <row r="55" spans="1:4" s="116" customFormat="1" ht="25.5" x14ac:dyDescent="0.2">
      <c r="B55" s="71">
        <v>36</v>
      </c>
      <c r="C55" s="111" t="s">
        <v>325</v>
      </c>
      <c r="D55" s="72">
        <f>D56</f>
        <v>0</v>
      </c>
    </row>
    <row r="56" spans="1:4" s="116" customFormat="1" ht="22.5" x14ac:dyDescent="0.2">
      <c r="B56" s="94" t="s">
        <v>319</v>
      </c>
      <c r="C56" s="174" t="s">
        <v>310</v>
      </c>
      <c r="D56" s="73">
        <f>D57+D58+D59+D60</f>
        <v>0</v>
      </c>
    </row>
    <row r="57" spans="1:4" s="116" customFormat="1" x14ac:dyDescent="0.2">
      <c r="B57" s="95" t="s">
        <v>320</v>
      </c>
      <c r="C57" s="177" t="s">
        <v>311</v>
      </c>
      <c r="D57" s="74">
        <v>0</v>
      </c>
    </row>
    <row r="58" spans="1:4" s="116" customFormat="1" x14ac:dyDescent="0.2">
      <c r="B58" s="95" t="s">
        <v>321</v>
      </c>
      <c r="C58" s="177" t="s">
        <v>312</v>
      </c>
      <c r="D58" s="74">
        <v>0</v>
      </c>
    </row>
    <row r="59" spans="1:4" s="116" customFormat="1" ht="22.5" x14ac:dyDescent="0.2">
      <c r="B59" s="95" t="s">
        <v>322</v>
      </c>
      <c r="C59" s="113" t="s">
        <v>313</v>
      </c>
      <c r="D59" s="74">
        <v>0</v>
      </c>
    </row>
    <row r="60" spans="1:4" s="116" customFormat="1" ht="24" customHeight="1" x14ac:dyDescent="0.2">
      <c r="B60" s="95" t="s">
        <v>323</v>
      </c>
      <c r="C60" s="113" t="s">
        <v>314</v>
      </c>
      <c r="D60" s="74">
        <v>0</v>
      </c>
    </row>
    <row r="61" spans="1:4" ht="24" x14ac:dyDescent="0.2">
      <c r="A61" s="64">
        <f t="shared" ref="A61:A88" si="1">LEN(B70)</f>
        <v>1</v>
      </c>
      <c r="B61" s="71" t="s">
        <v>136</v>
      </c>
      <c r="C61" s="112" t="s">
        <v>137</v>
      </c>
      <c r="D61" s="72">
        <f>D62</f>
        <v>20000</v>
      </c>
    </row>
    <row r="62" spans="1:4" ht="24" x14ac:dyDescent="0.2">
      <c r="A62" s="64">
        <f t="shared" si="1"/>
        <v>2</v>
      </c>
      <c r="B62" s="94" t="s">
        <v>138</v>
      </c>
      <c r="C62" s="112" t="s">
        <v>139</v>
      </c>
      <c r="D62" s="72">
        <f>D63+D65</f>
        <v>20000</v>
      </c>
    </row>
    <row r="63" spans="1:4" x14ac:dyDescent="0.2">
      <c r="A63" s="64">
        <f t="shared" si="1"/>
        <v>3</v>
      </c>
      <c r="B63" s="95" t="s">
        <v>140</v>
      </c>
      <c r="C63" s="113" t="s">
        <v>141</v>
      </c>
      <c r="D63" s="73">
        <f>D64</f>
        <v>20000</v>
      </c>
    </row>
    <row r="64" spans="1:4" x14ac:dyDescent="0.2">
      <c r="A64" s="64">
        <f t="shared" si="1"/>
        <v>4</v>
      </c>
      <c r="B64" s="95" t="s">
        <v>142</v>
      </c>
      <c r="C64" s="113" t="s">
        <v>143</v>
      </c>
      <c r="D64" s="74">
        <v>20000</v>
      </c>
    </row>
    <row r="65" spans="1:4" x14ac:dyDescent="0.2">
      <c r="A65" s="64">
        <f t="shared" si="1"/>
        <v>3</v>
      </c>
      <c r="B65" s="95">
        <v>3723</v>
      </c>
      <c r="C65" s="113" t="s">
        <v>318</v>
      </c>
      <c r="D65" s="73">
        <f>D66+D67</f>
        <v>0</v>
      </c>
    </row>
    <row r="66" spans="1:4" ht="12.75" x14ac:dyDescent="0.2">
      <c r="A66" s="64">
        <f t="shared" si="1"/>
        <v>4</v>
      </c>
      <c r="B66" s="71" t="s">
        <v>144</v>
      </c>
      <c r="C66" s="111" t="s">
        <v>145</v>
      </c>
      <c r="D66" s="72">
        <f>D67</f>
        <v>0</v>
      </c>
    </row>
    <row r="67" spans="1:4" x14ac:dyDescent="0.2">
      <c r="A67" s="64">
        <f t="shared" si="1"/>
        <v>4</v>
      </c>
      <c r="B67" s="94">
        <v>383</v>
      </c>
      <c r="C67" s="112" t="s">
        <v>146</v>
      </c>
      <c r="D67" s="74">
        <f>D68+D69</f>
        <v>0</v>
      </c>
    </row>
    <row r="68" spans="1:4" x14ac:dyDescent="0.2">
      <c r="A68" s="64">
        <f t="shared" si="1"/>
        <v>2</v>
      </c>
      <c r="B68" s="95">
        <v>3831</v>
      </c>
      <c r="C68" s="113" t="s">
        <v>147</v>
      </c>
      <c r="D68" s="73">
        <v>0</v>
      </c>
    </row>
    <row r="69" spans="1:4" x14ac:dyDescent="0.2">
      <c r="A69" s="64">
        <f t="shared" si="1"/>
        <v>3</v>
      </c>
      <c r="B69" s="95">
        <v>3834</v>
      </c>
      <c r="C69" s="113" t="s">
        <v>148</v>
      </c>
      <c r="D69" s="73">
        <v>0</v>
      </c>
    </row>
    <row r="70" spans="1:4" ht="12.75" x14ac:dyDescent="0.2">
      <c r="A70" s="64">
        <f t="shared" si="1"/>
        <v>4</v>
      </c>
      <c r="B70" s="71" t="s">
        <v>149</v>
      </c>
      <c r="C70" s="111" t="s">
        <v>32</v>
      </c>
      <c r="D70" s="72">
        <v>122300</v>
      </c>
    </row>
    <row r="71" spans="1:4" ht="12.75" x14ac:dyDescent="0.2">
      <c r="A71" s="64">
        <f t="shared" si="1"/>
        <v>3</v>
      </c>
      <c r="B71" s="71" t="s">
        <v>150</v>
      </c>
      <c r="C71" s="112" t="s">
        <v>360</v>
      </c>
      <c r="D71" s="73">
        <v>0</v>
      </c>
    </row>
    <row r="72" spans="1:4" x14ac:dyDescent="0.2">
      <c r="A72" s="64">
        <f t="shared" si="1"/>
        <v>4</v>
      </c>
      <c r="B72" s="94" t="s">
        <v>151</v>
      </c>
      <c r="C72" s="112" t="s">
        <v>33</v>
      </c>
      <c r="D72" s="74">
        <f>D73</f>
        <v>0</v>
      </c>
    </row>
    <row r="73" spans="1:4" x14ac:dyDescent="0.2">
      <c r="A73" s="64">
        <f t="shared" si="1"/>
        <v>4</v>
      </c>
      <c r="B73" s="95" t="s">
        <v>152</v>
      </c>
      <c r="C73" s="113" t="s">
        <v>153</v>
      </c>
      <c r="D73" s="74"/>
    </row>
    <row r="74" spans="1:4" x14ac:dyDescent="0.2">
      <c r="A74" s="64">
        <f t="shared" si="1"/>
        <v>4</v>
      </c>
      <c r="B74" s="94" t="s">
        <v>154</v>
      </c>
      <c r="C74" s="112" t="s">
        <v>155</v>
      </c>
      <c r="D74" s="74">
        <f>D75+D76</f>
        <v>0</v>
      </c>
    </row>
    <row r="75" spans="1:4" x14ac:dyDescent="0.2">
      <c r="A75" s="64">
        <f t="shared" si="1"/>
        <v>4</v>
      </c>
      <c r="B75" s="95" t="s">
        <v>156</v>
      </c>
      <c r="C75" s="113" t="s">
        <v>157</v>
      </c>
      <c r="D75" s="74"/>
    </row>
    <row r="76" spans="1:4" x14ac:dyDescent="0.2">
      <c r="A76" s="64">
        <f t="shared" si="1"/>
        <v>4</v>
      </c>
      <c r="B76" s="95" t="s">
        <v>158</v>
      </c>
      <c r="C76" s="113" t="s">
        <v>159</v>
      </c>
      <c r="D76" s="74"/>
    </row>
    <row r="77" spans="1:4" ht="12.75" x14ac:dyDescent="0.2">
      <c r="A77" s="64">
        <f t="shared" si="1"/>
        <v>4</v>
      </c>
      <c r="B77" s="71" t="s">
        <v>160</v>
      </c>
      <c r="C77" s="112" t="s">
        <v>361</v>
      </c>
      <c r="D77" s="74">
        <f>D78+D80+D88+D90+D93+D95</f>
        <v>122300</v>
      </c>
    </row>
    <row r="78" spans="1:4" x14ac:dyDescent="0.2">
      <c r="A78" s="64">
        <f t="shared" si="1"/>
        <v>4</v>
      </c>
      <c r="B78" s="94" t="s">
        <v>162</v>
      </c>
      <c r="C78" s="112" t="s">
        <v>163</v>
      </c>
      <c r="D78" s="74">
        <f>D79</f>
        <v>0</v>
      </c>
    </row>
    <row r="79" spans="1:4" x14ac:dyDescent="0.2">
      <c r="A79" s="64">
        <f t="shared" si="1"/>
        <v>3</v>
      </c>
      <c r="B79" s="95" t="s">
        <v>164</v>
      </c>
      <c r="C79" s="113" t="s">
        <v>165</v>
      </c>
      <c r="D79" s="73">
        <v>0</v>
      </c>
    </row>
    <row r="80" spans="1:4" x14ac:dyDescent="0.2">
      <c r="A80" s="64">
        <f t="shared" si="1"/>
        <v>4</v>
      </c>
      <c r="B80" s="94" t="s">
        <v>166</v>
      </c>
      <c r="C80" s="112" t="s">
        <v>31</v>
      </c>
      <c r="D80" s="74">
        <f>D81+D82+D83+D84+D85+D86+D87</f>
        <v>114300</v>
      </c>
    </row>
    <row r="81" spans="1:4" x14ac:dyDescent="0.2">
      <c r="A81" s="64">
        <f t="shared" si="1"/>
        <v>3</v>
      </c>
      <c r="B81" s="95" t="s">
        <v>167</v>
      </c>
      <c r="C81" s="113" t="s">
        <v>168</v>
      </c>
      <c r="D81" s="73">
        <v>99300</v>
      </c>
    </row>
    <row r="82" spans="1:4" x14ac:dyDescent="0.2">
      <c r="A82" s="64">
        <f t="shared" si="1"/>
        <v>4</v>
      </c>
      <c r="B82" s="95" t="s">
        <v>169</v>
      </c>
      <c r="C82" s="113" t="s">
        <v>170</v>
      </c>
      <c r="D82" s="74">
        <v>10000</v>
      </c>
    </row>
    <row r="83" spans="1:4" x14ac:dyDescent="0.2">
      <c r="A83" s="64">
        <f t="shared" si="1"/>
        <v>4</v>
      </c>
      <c r="B83" s="95" t="s">
        <v>171</v>
      </c>
      <c r="C83" s="113" t="s">
        <v>172</v>
      </c>
      <c r="D83" s="74"/>
    </row>
    <row r="84" spans="1:4" x14ac:dyDescent="0.2">
      <c r="A84" s="64">
        <f t="shared" si="1"/>
        <v>3</v>
      </c>
      <c r="B84" s="95" t="s">
        <v>173</v>
      </c>
      <c r="C84" s="113" t="s">
        <v>174</v>
      </c>
      <c r="D84" s="73"/>
    </row>
    <row r="85" spans="1:4" x14ac:dyDescent="0.2">
      <c r="A85" s="64">
        <f t="shared" si="1"/>
        <v>4</v>
      </c>
      <c r="B85" s="95" t="s">
        <v>175</v>
      </c>
      <c r="C85" s="113" t="s">
        <v>176</v>
      </c>
      <c r="D85" s="74"/>
    </row>
    <row r="86" spans="1:4" x14ac:dyDescent="0.2">
      <c r="A86" s="64">
        <f t="shared" si="1"/>
        <v>3</v>
      </c>
      <c r="B86" s="95" t="s">
        <v>177</v>
      </c>
      <c r="C86" s="113" t="s">
        <v>178</v>
      </c>
      <c r="D86" s="73">
        <v>5000</v>
      </c>
    </row>
    <row r="87" spans="1:4" x14ac:dyDescent="0.2">
      <c r="A87" s="64">
        <f t="shared" si="1"/>
        <v>4</v>
      </c>
      <c r="B87" s="95" t="s">
        <v>179</v>
      </c>
      <c r="C87" s="113" t="s">
        <v>50</v>
      </c>
      <c r="D87" s="74"/>
    </row>
    <row r="88" spans="1:4" x14ac:dyDescent="0.2">
      <c r="A88" s="64">
        <f t="shared" si="1"/>
        <v>4</v>
      </c>
      <c r="B88" s="94" t="s">
        <v>180</v>
      </c>
      <c r="C88" s="112" t="s">
        <v>181</v>
      </c>
      <c r="D88" s="74">
        <f>D89</f>
        <v>0</v>
      </c>
    </row>
    <row r="89" spans="1:4" x14ac:dyDescent="0.2">
      <c r="A89" s="64">
        <f t="shared" ref="A89:A107" si="2">LEN(B98)</f>
        <v>4</v>
      </c>
      <c r="B89" s="95" t="s">
        <v>182</v>
      </c>
      <c r="C89" s="113" t="s">
        <v>183</v>
      </c>
      <c r="D89" s="74"/>
    </row>
    <row r="90" spans="1:4" ht="24" x14ac:dyDescent="0.2">
      <c r="A90" s="64">
        <f t="shared" si="2"/>
        <v>2</v>
      </c>
      <c r="B90" s="94" t="s">
        <v>184</v>
      </c>
      <c r="C90" s="112" t="s">
        <v>34</v>
      </c>
      <c r="D90" s="72">
        <f>D91+D92</f>
        <v>8000</v>
      </c>
    </row>
    <row r="91" spans="1:4" x14ac:dyDescent="0.2">
      <c r="A91" s="64">
        <f t="shared" si="2"/>
        <v>3</v>
      </c>
      <c r="B91" s="95">
        <v>4241</v>
      </c>
      <c r="C91" s="113" t="s">
        <v>345</v>
      </c>
      <c r="D91" s="73">
        <v>8000</v>
      </c>
    </row>
    <row r="92" spans="1:4" x14ac:dyDescent="0.2">
      <c r="A92" s="64">
        <f t="shared" si="2"/>
        <v>4</v>
      </c>
      <c r="B92" s="95" t="s">
        <v>185</v>
      </c>
      <c r="C92" s="113" t="s">
        <v>186</v>
      </c>
      <c r="D92" s="74"/>
    </row>
    <row r="93" spans="1:4" ht="12.75" x14ac:dyDescent="0.2">
      <c r="A93" s="64">
        <f t="shared" si="2"/>
        <v>2</v>
      </c>
      <c r="B93" s="94">
        <v>425</v>
      </c>
      <c r="C93" s="112" t="s">
        <v>187</v>
      </c>
      <c r="D93" s="72">
        <f>D94</f>
        <v>0</v>
      </c>
    </row>
    <row r="94" spans="1:4" x14ac:dyDescent="0.2">
      <c r="A94" s="64">
        <f t="shared" si="2"/>
        <v>3</v>
      </c>
      <c r="B94" s="95" t="s">
        <v>188</v>
      </c>
      <c r="C94" s="113" t="s">
        <v>189</v>
      </c>
      <c r="D94" s="73">
        <v>0</v>
      </c>
    </row>
    <row r="95" spans="1:4" ht="12.75" x14ac:dyDescent="0.2">
      <c r="A95" s="64">
        <f t="shared" si="2"/>
        <v>4</v>
      </c>
      <c r="B95" s="94" t="s">
        <v>190</v>
      </c>
      <c r="C95" s="112" t="s">
        <v>191</v>
      </c>
      <c r="D95" s="72">
        <f>D96+D97+D98</f>
        <v>0</v>
      </c>
    </row>
    <row r="96" spans="1:4" ht="12.75" x14ac:dyDescent="0.2">
      <c r="A96" s="64">
        <f t="shared" si="2"/>
        <v>2</v>
      </c>
      <c r="B96" s="95" t="s">
        <v>192</v>
      </c>
      <c r="C96" s="113" t="s">
        <v>193</v>
      </c>
      <c r="D96" s="72"/>
    </row>
    <row r="97" spans="1:4" x14ac:dyDescent="0.2">
      <c r="A97" s="64">
        <f t="shared" si="2"/>
        <v>3</v>
      </c>
      <c r="B97" s="95" t="s">
        <v>194</v>
      </c>
      <c r="C97" s="113" t="s">
        <v>195</v>
      </c>
      <c r="D97" s="73"/>
    </row>
    <row r="98" spans="1:4" x14ac:dyDescent="0.2">
      <c r="A98" s="64">
        <f t="shared" si="2"/>
        <v>4</v>
      </c>
      <c r="B98" s="95" t="s">
        <v>196</v>
      </c>
      <c r="C98" s="113" t="s">
        <v>197</v>
      </c>
      <c r="D98" s="74"/>
    </row>
    <row r="99" spans="1:4" ht="21" customHeight="1" x14ac:dyDescent="0.2">
      <c r="A99" s="64">
        <f t="shared" si="2"/>
        <v>3</v>
      </c>
      <c r="B99" s="71" t="s">
        <v>198</v>
      </c>
      <c r="C99" s="174" t="s">
        <v>199</v>
      </c>
      <c r="D99" s="72">
        <f>D100+D102+D105</f>
        <v>0</v>
      </c>
    </row>
    <row r="100" spans="1:4" hidden="1" x14ac:dyDescent="0.2">
      <c r="A100" s="64">
        <f t="shared" si="2"/>
        <v>4</v>
      </c>
      <c r="B100" s="94" t="s">
        <v>200</v>
      </c>
      <c r="C100" s="174" t="s">
        <v>201</v>
      </c>
      <c r="D100" s="74"/>
    </row>
    <row r="101" spans="1:4" hidden="1" x14ac:dyDescent="0.2">
      <c r="A101" s="64">
        <f t="shared" si="2"/>
        <v>1</v>
      </c>
      <c r="B101" s="95" t="s">
        <v>202</v>
      </c>
      <c r="C101" s="113" t="s">
        <v>203</v>
      </c>
      <c r="D101" s="73">
        <v>0</v>
      </c>
    </row>
    <row r="102" spans="1:4" ht="20.25" customHeight="1" x14ac:dyDescent="0.2">
      <c r="A102" s="64">
        <f t="shared" si="2"/>
        <v>2</v>
      </c>
      <c r="B102" s="71" t="s">
        <v>204</v>
      </c>
      <c r="C102" s="175" t="s">
        <v>205</v>
      </c>
      <c r="D102" s="72">
        <f>D103</f>
        <v>0</v>
      </c>
    </row>
    <row r="103" spans="1:4" x14ac:dyDescent="0.2">
      <c r="A103" s="64">
        <f t="shared" si="2"/>
        <v>3</v>
      </c>
      <c r="B103" s="94" t="s">
        <v>206</v>
      </c>
      <c r="C103" s="174" t="s">
        <v>207</v>
      </c>
      <c r="D103" s="73">
        <f>D104</f>
        <v>0</v>
      </c>
    </row>
    <row r="104" spans="1:4" x14ac:dyDescent="0.2">
      <c r="A104" s="64">
        <f t="shared" si="2"/>
        <v>4</v>
      </c>
      <c r="B104" s="95" t="s">
        <v>208</v>
      </c>
      <c r="C104" s="113" t="s">
        <v>207</v>
      </c>
      <c r="D104" s="73"/>
    </row>
    <row r="105" spans="1:4" ht="12.75" x14ac:dyDescent="0.2">
      <c r="A105" s="64">
        <f t="shared" si="2"/>
        <v>2</v>
      </c>
      <c r="B105" s="71" t="s">
        <v>209</v>
      </c>
      <c r="C105" s="174" t="s">
        <v>362</v>
      </c>
      <c r="D105" s="73">
        <f>D106+D108</f>
        <v>0</v>
      </c>
    </row>
    <row r="106" spans="1:4" x14ac:dyDescent="0.2">
      <c r="A106" s="64">
        <f t="shared" si="2"/>
        <v>3</v>
      </c>
      <c r="B106" s="94" t="s">
        <v>210</v>
      </c>
      <c r="C106" s="174" t="s">
        <v>51</v>
      </c>
      <c r="D106" s="73">
        <f>D107</f>
        <v>0</v>
      </c>
    </row>
    <row r="107" spans="1:4" x14ac:dyDescent="0.2">
      <c r="A107" s="64">
        <f t="shared" si="2"/>
        <v>4</v>
      </c>
      <c r="B107" s="95" t="s">
        <v>211</v>
      </c>
      <c r="C107" s="113" t="s">
        <v>51</v>
      </c>
      <c r="D107" s="73"/>
    </row>
    <row r="108" spans="1:4" x14ac:dyDescent="0.2">
      <c r="B108" s="94">
        <v>452</v>
      </c>
      <c r="C108" s="174" t="s">
        <v>212</v>
      </c>
      <c r="D108" s="73">
        <f>D109</f>
        <v>0</v>
      </c>
    </row>
    <row r="109" spans="1:4" x14ac:dyDescent="0.2">
      <c r="B109" s="95" t="s">
        <v>213</v>
      </c>
      <c r="C109" s="113" t="s">
        <v>212</v>
      </c>
      <c r="D109" s="73"/>
    </row>
    <row r="110" spans="1:4" ht="12.75" x14ac:dyDescent="0.2">
      <c r="B110" s="71" t="s">
        <v>214</v>
      </c>
      <c r="C110" s="174" t="s">
        <v>215</v>
      </c>
      <c r="D110" s="73">
        <f>D111+D114</f>
        <v>0</v>
      </c>
    </row>
    <row r="111" spans="1:4" ht="10.5" customHeight="1" x14ac:dyDescent="0.2">
      <c r="B111" s="71" t="s">
        <v>216</v>
      </c>
      <c r="C111" s="174" t="s">
        <v>217</v>
      </c>
      <c r="D111" s="73">
        <f>D112</f>
        <v>0</v>
      </c>
    </row>
    <row r="112" spans="1:4" ht="22.5" hidden="1" x14ac:dyDescent="0.2">
      <c r="B112" s="94" t="s">
        <v>218</v>
      </c>
      <c r="C112" s="174" t="s">
        <v>219</v>
      </c>
      <c r="D112" s="73">
        <f>D113</f>
        <v>0</v>
      </c>
    </row>
    <row r="113" spans="2:4" ht="22.5" hidden="1" x14ac:dyDescent="0.2">
      <c r="B113" s="95" t="s">
        <v>220</v>
      </c>
      <c r="C113" s="113" t="s">
        <v>219</v>
      </c>
      <c r="D113" s="73"/>
    </row>
    <row r="114" spans="2:4" ht="11.25" customHeight="1" x14ac:dyDescent="0.2">
      <c r="B114" s="71" t="s">
        <v>221</v>
      </c>
      <c r="C114" s="175" t="s">
        <v>222</v>
      </c>
      <c r="D114" s="73">
        <f>D115</f>
        <v>0</v>
      </c>
    </row>
    <row r="115" spans="2:4" ht="33.75" hidden="1" x14ac:dyDescent="0.2">
      <c r="B115" s="94" t="s">
        <v>223</v>
      </c>
      <c r="C115" s="174" t="s">
        <v>224</v>
      </c>
      <c r="D115" s="73">
        <f>D116</f>
        <v>0</v>
      </c>
    </row>
    <row r="116" spans="2:4" ht="22.5" hidden="1" x14ac:dyDescent="0.2">
      <c r="B116" s="95" t="s">
        <v>225</v>
      </c>
      <c r="C116" s="113" t="s">
        <v>226</v>
      </c>
      <c r="D116" s="73"/>
    </row>
  </sheetData>
  <mergeCells count="1">
    <mergeCell ref="C1:D1"/>
  </mergeCells>
  <pageMargins left="0.75" right="0.75" top="1" bottom="1" header="0.5" footer="0.5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view="pageBreakPreview" zoomScale="60" zoomScaleNormal="100" workbookViewId="0">
      <selection activeCell="B3" sqref="B3:I3"/>
    </sheetView>
  </sheetViews>
  <sheetFormatPr defaultColWidth="11.42578125" defaultRowHeight="12.75" x14ac:dyDescent="0.2"/>
  <cols>
    <col min="1" max="1" width="16" style="31" customWidth="1"/>
    <col min="2" max="3" width="17.5703125" style="31" customWidth="1"/>
    <col min="4" max="4" width="17.5703125" style="43" customWidth="1"/>
    <col min="5" max="8" width="17.5703125" style="52" customWidth="1"/>
    <col min="9" max="9" width="18.85546875" style="52" customWidth="1"/>
    <col min="10" max="10" width="14.28515625" style="52" customWidth="1"/>
    <col min="11" max="11" width="7.85546875" style="52" customWidth="1"/>
    <col min="12" max="16384" width="11.42578125" style="52"/>
  </cols>
  <sheetData>
    <row r="1" spans="1:9" ht="24" customHeight="1" x14ac:dyDescent="0.2">
      <c r="A1" s="213" t="s">
        <v>7</v>
      </c>
      <c r="B1" s="213"/>
      <c r="C1" s="213"/>
      <c r="D1" s="213"/>
      <c r="E1" s="213"/>
      <c r="F1" s="213"/>
      <c r="G1" s="213"/>
      <c r="H1" s="213"/>
    </row>
    <row r="2" spans="1:9" s="1" customFormat="1" ht="13.5" thickBot="1" x14ac:dyDescent="0.25">
      <c r="A2" s="12"/>
      <c r="I2" s="13" t="s">
        <v>8</v>
      </c>
    </row>
    <row r="3" spans="1:9" s="1" customFormat="1" ht="26.25" thickBot="1" x14ac:dyDescent="0.25">
      <c r="A3" s="50" t="s">
        <v>9</v>
      </c>
      <c r="B3" s="214" t="s">
        <v>40</v>
      </c>
      <c r="C3" s="215"/>
      <c r="D3" s="215"/>
      <c r="E3" s="215"/>
      <c r="F3" s="215"/>
      <c r="G3" s="215"/>
      <c r="H3" s="215"/>
      <c r="I3" s="216"/>
    </row>
    <row r="4" spans="1:9" s="1" customFormat="1" ht="90" thickBot="1" x14ac:dyDescent="0.25">
      <c r="A4" s="51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293</v>
      </c>
      <c r="H4" s="117" t="s">
        <v>16</v>
      </c>
      <c r="I4" s="16" t="s">
        <v>324</v>
      </c>
    </row>
    <row r="5" spans="1:9" s="1" customFormat="1" x14ac:dyDescent="0.2">
      <c r="A5" s="3">
        <v>64132</v>
      </c>
      <c r="B5" s="4"/>
      <c r="C5" s="5">
        <v>300</v>
      </c>
      <c r="D5" s="6"/>
      <c r="E5" s="7"/>
      <c r="F5" s="7"/>
      <c r="G5" s="8"/>
      <c r="H5" s="8"/>
      <c r="I5" s="9"/>
    </row>
    <row r="6" spans="1:9" s="1" customFormat="1" x14ac:dyDescent="0.2">
      <c r="A6" s="17">
        <v>65264</v>
      </c>
      <c r="B6" s="18"/>
      <c r="C6" s="19"/>
      <c r="D6" s="19">
        <v>600000</v>
      </c>
      <c r="E6" s="19"/>
      <c r="F6" s="19"/>
      <c r="G6" s="20"/>
      <c r="H6" s="20"/>
      <c r="I6" s="21"/>
    </row>
    <row r="7" spans="1:9" s="1" customFormat="1" x14ac:dyDescent="0.2">
      <c r="A7" s="17">
        <v>66151</v>
      </c>
      <c r="B7" s="18"/>
      <c r="C7" s="19">
        <v>15000</v>
      </c>
      <c r="D7" s="19" t="s">
        <v>355</v>
      </c>
      <c r="E7" s="19"/>
      <c r="F7" s="19"/>
      <c r="G7" s="20"/>
      <c r="H7" s="20"/>
      <c r="I7" s="21"/>
    </row>
    <row r="8" spans="1:9" s="1" customFormat="1" x14ac:dyDescent="0.2">
      <c r="A8" s="17">
        <v>65267</v>
      </c>
      <c r="B8" s="18"/>
      <c r="C8" s="19"/>
      <c r="D8" s="19"/>
      <c r="E8" s="19"/>
      <c r="F8" s="19"/>
      <c r="G8" s="20">
        <v>30000</v>
      </c>
      <c r="H8" s="20"/>
      <c r="I8" s="21"/>
    </row>
    <row r="9" spans="1:9" s="1" customFormat="1" x14ac:dyDescent="0.2">
      <c r="A9" s="17">
        <v>66323</v>
      </c>
      <c r="B9" s="18"/>
      <c r="C9" s="19"/>
      <c r="D9" s="19"/>
      <c r="E9" s="19"/>
      <c r="F9" s="19">
        <v>15000</v>
      </c>
      <c r="G9" s="20"/>
      <c r="H9" s="20"/>
      <c r="I9" s="21"/>
    </row>
    <row r="10" spans="1:9" s="1" customFormat="1" x14ac:dyDescent="0.2">
      <c r="A10" s="17">
        <v>63612</v>
      </c>
      <c r="B10" s="18"/>
      <c r="C10" s="19"/>
      <c r="D10" s="19"/>
      <c r="E10" s="19">
        <v>8600000</v>
      </c>
      <c r="F10" s="19"/>
      <c r="G10" s="20"/>
      <c r="H10" s="20"/>
      <c r="I10" s="21"/>
    </row>
    <row r="11" spans="1:9" s="1" customFormat="1" x14ac:dyDescent="0.2">
      <c r="A11" s="17">
        <v>63613</v>
      </c>
      <c r="B11" s="18"/>
      <c r="C11" s="19"/>
      <c r="D11" s="19"/>
      <c r="E11" s="19">
        <v>75000</v>
      </c>
      <c r="F11" s="19"/>
      <c r="G11" s="20"/>
      <c r="H11" s="20"/>
      <c r="I11" s="21"/>
    </row>
    <row r="12" spans="1:9" s="1" customFormat="1" x14ac:dyDescent="0.2">
      <c r="A12" s="17">
        <v>63623</v>
      </c>
      <c r="B12" s="18"/>
      <c r="C12" s="19"/>
      <c r="D12" s="19"/>
      <c r="E12" s="19">
        <v>25000</v>
      </c>
      <c r="F12" s="19"/>
      <c r="G12" s="20"/>
      <c r="H12" s="20"/>
      <c r="I12" s="21"/>
    </row>
    <row r="13" spans="1:9" s="1" customFormat="1" x14ac:dyDescent="0.2">
      <c r="A13" s="17">
        <v>67111</v>
      </c>
      <c r="B13" s="18">
        <v>812473</v>
      </c>
      <c r="C13" s="19"/>
      <c r="D13" s="19"/>
      <c r="E13" s="19"/>
      <c r="F13" s="19"/>
      <c r="G13" s="20"/>
      <c r="H13" s="20"/>
      <c r="I13" s="21"/>
    </row>
    <row r="14" spans="1:9" s="1" customFormat="1" ht="13.5" thickBot="1" x14ac:dyDescent="0.25">
      <c r="A14" s="171">
        <v>92211</v>
      </c>
      <c r="B14" s="22" t="s">
        <v>355</v>
      </c>
      <c r="C14" s="23"/>
      <c r="D14" s="23"/>
      <c r="E14" s="23"/>
      <c r="F14" s="23"/>
      <c r="G14" s="24"/>
      <c r="H14" s="24"/>
      <c r="I14" s="25">
        <v>60000</v>
      </c>
    </row>
    <row r="15" spans="1:9" s="1" customFormat="1" ht="30" customHeight="1" thickBot="1" x14ac:dyDescent="0.25">
      <c r="A15" s="26" t="s">
        <v>17</v>
      </c>
      <c r="B15" s="27">
        <v>812473</v>
      </c>
      <c r="C15" s="28">
        <v>15300</v>
      </c>
      <c r="D15" s="29">
        <v>600000</v>
      </c>
      <c r="E15" s="28">
        <v>8700000</v>
      </c>
      <c r="F15" s="29">
        <v>15000</v>
      </c>
      <c r="G15" s="28">
        <v>30000</v>
      </c>
      <c r="H15" s="30">
        <v>0</v>
      </c>
      <c r="I15" s="30">
        <v>60000</v>
      </c>
    </row>
    <row r="16" spans="1:9" s="1" customFormat="1" ht="28.5" customHeight="1" thickBot="1" x14ac:dyDescent="0.25">
      <c r="A16" s="26" t="s">
        <v>41</v>
      </c>
      <c r="B16" s="217">
        <f>B15+C15+D15+E15+F15+G15+I15</f>
        <v>10232773</v>
      </c>
      <c r="C16" s="218"/>
      <c r="D16" s="218"/>
      <c r="E16" s="218"/>
      <c r="F16" s="218"/>
      <c r="G16" s="218"/>
      <c r="H16" s="218"/>
      <c r="I16" s="219"/>
    </row>
    <row r="17" spans="2:5" x14ac:dyDescent="0.2">
      <c r="D17" s="77"/>
      <c r="E17" s="78"/>
    </row>
    <row r="18" spans="2:5" ht="13.5" customHeight="1" x14ac:dyDescent="0.2">
      <c r="C18" s="32"/>
      <c r="D18" s="77"/>
      <c r="E18" s="79"/>
    </row>
    <row r="19" spans="2:5" ht="13.5" customHeight="1" x14ac:dyDescent="0.2">
      <c r="C19" s="32"/>
      <c r="D19" s="80"/>
      <c r="E19" s="81"/>
    </row>
    <row r="20" spans="2:5" ht="13.5" customHeight="1" x14ac:dyDescent="0.2">
      <c r="D20" s="82"/>
      <c r="E20" s="83"/>
    </row>
    <row r="21" spans="2:5" ht="13.5" customHeight="1" x14ac:dyDescent="0.2">
      <c r="D21" s="84"/>
      <c r="E21" s="85"/>
    </row>
    <row r="22" spans="2:5" ht="13.5" customHeight="1" x14ac:dyDescent="0.2">
      <c r="D22" s="77"/>
      <c r="E22" s="78"/>
    </row>
    <row r="23" spans="2:5" ht="28.5" customHeight="1" x14ac:dyDescent="0.2">
      <c r="C23" s="32"/>
      <c r="D23" s="77"/>
      <c r="E23" s="86"/>
    </row>
    <row r="24" spans="2:5" ht="13.5" customHeight="1" x14ac:dyDescent="0.2">
      <c r="C24" s="32"/>
      <c r="D24" s="77"/>
      <c r="E24" s="81"/>
    </row>
    <row r="25" spans="2:5" ht="13.5" customHeight="1" x14ac:dyDescent="0.2">
      <c r="D25" s="77"/>
      <c r="E25" s="78"/>
    </row>
    <row r="26" spans="2:5" ht="13.5" customHeight="1" x14ac:dyDescent="0.2">
      <c r="D26" s="77"/>
      <c r="E26" s="85"/>
    </row>
    <row r="27" spans="2:5" ht="13.5" customHeight="1" x14ac:dyDescent="0.2">
      <c r="D27" s="77"/>
      <c r="E27" s="78"/>
    </row>
    <row r="28" spans="2:5" ht="22.5" customHeight="1" x14ac:dyDescent="0.2">
      <c r="D28" s="77"/>
      <c r="E28" s="87"/>
    </row>
    <row r="29" spans="2:5" ht="13.5" customHeight="1" x14ac:dyDescent="0.2">
      <c r="D29" s="82"/>
      <c r="E29" s="83"/>
    </row>
    <row r="30" spans="2:5" ht="13.5" customHeight="1" x14ac:dyDescent="0.2">
      <c r="B30" s="32"/>
      <c r="D30" s="82"/>
      <c r="E30" s="88"/>
    </row>
    <row r="31" spans="2:5" ht="13.5" customHeight="1" x14ac:dyDescent="0.2">
      <c r="C31" s="32"/>
      <c r="D31" s="82"/>
      <c r="E31" s="89"/>
    </row>
    <row r="32" spans="2:5" ht="13.5" customHeight="1" x14ac:dyDescent="0.2">
      <c r="C32" s="32"/>
      <c r="D32" s="84"/>
      <c r="E32" s="81"/>
    </row>
    <row r="33" spans="1:5" ht="13.5" customHeight="1" x14ac:dyDescent="0.2">
      <c r="D33" s="77"/>
      <c r="E33" s="78"/>
    </row>
    <row r="34" spans="1:5" ht="13.5" customHeight="1" x14ac:dyDescent="0.2">
      <c r="B34" s="32"/>
      <c r="D34" s="77"/>
      <c r="E34" s="79"/>
    </row>
    <row r="35" spans="1:5" ht="13.5" customHeight="1" x14ac:dyDescent="0.2">
      <c r="C35" s="32"/>
      <c r="D35" s="77"/>
      <c r="E35" s="88"/>
    </row>
    <row r="36" spans="1:5" ht="13.5" customHeight="1" x14ac:dyDescent="0.2">
      <c r="C36" s="32"/>
      <c r="D36" s="84"/>
      <c r="E36" s="81"/>
    </row>
    <row r="37" spans="1:5" ht="13.5" customHeight="1" x14ac:dyDescent="0.2">
      <c r="D37" s="82"/>
      <c r="E37" s="78"/>
    </row>
    <row r="38" spans="1:5" ht="13.5" customHeight="1" x14ac:dyDescent="0.2">
      <c r="C38" s="32"/>
      <c r="D38" s="82"/>
      <c r="E38" s="88"/>
    </row>
    <row r="39" spans="1:5" ht="22.5" customHeight="1" x14ac:dyDescent="0.2">
      <c r="D39" s="84"/>
      <c r="E39" s="87"/>
    </row>
    <row r="40" spans="1:5" ht="13.5" customHeight="1" x14ac:dyDescent="0.2">
      <c r="D40" s="77"/>
      <c r="E40" s="78"/>
    </row>
    <row r="41" spans="1:5" ht="13.5" customHeight="1" x14ac:dyDescent="0.2">
      <c r="D41" s="84"/>
      <c r="E41" s="81"/>
    </row>
    <row r="42" spans="1:5" ht="13.5" customHeight="1" x14ac:dyDescent="0.2">
      <c r="D42" s="77"/>
      <c r="E42" s="78"/>
    </row>
    <row r="43" spans="1:5" ht="13.5" customHeight="1" x14ac:dyDescent="0.2">
      <c r="D43" s="77"/>
      <c r="E43" s="78"/>
    </row>
    <row r="44" spans="1:5" ht="13.5" customHeight="1" x14ac:dyDescent="0.2">
      <c r="A44" s="32"/>
      <c r="D44" s="90"/>
      <c r="E44" s="88"/>
    </row>
    <row r="45" spans="1:5" ht="13.5" customHeight="1" x14ac:dyDescent="0.2">
      <c r="B45" s="32"/>
      <c r="C45" s="32"/>
      <c r="D45" s="91"/>
      <c r="E45" s="88"/>
    </row>
    <row r="46" spans="1:5" ht="13.5" customHeight="1" x14ac:dyDescent="0.2">
      <c r="B46" s="32"/>
      <c r="C46" s="32"/>
      <c r="D46" s="91"/>
      <c r="E46" s="79"/>
    </row>
    <row r="47" spans="1:5" ht="13.5" customHeight="1" x14ac:dyDescent="0.2">
      <c r="B47" s="32"/>
      <c r="C47" s="32"/>
      <c r="D47" s="84"/>
      <c r="E47" s="85"/>
    </row>
    <row r="48" spans="1:5" x14ac:dyDescent="0.2">
      <c r="D48" s="77"/>
      <c r="E48" s="78"/>
    </row>
    <row r="49" spans="2:5" x14ac:dyDescent="0.2">
      <c r="B49" s="32"/>
      <c r="D49" s="77"/>
      <c r="E49" s="88"/>
    </row>
    <row r="50" spans="2:5" x14ac:dyDescent="0.2">
      <c r="C50" s="32"/>
      <c r="D50" s="77"/>
      <c r="E50" s="79"/>
    </row>
    <row r="51" spans="2:5" x14ac:dyDescent="0.2">
      <c r="C51" s="32"/>
      <c r="D51" s="84"/>
      <c r="E51" s="81"/>
    </row>
    <row r="52" spans="2:5" x14ac:dyDescent="0.2">
      <c r="D52" s="77"/>
      <c r="E52" s="78"/>
    </row>
    <row r="53" spans="2:5" x14ac:dyDescent="0.2">
      <c r="D53" s="77"/>
      <c r="E53" s="78"/>
    </row>
    <row r="54" spans="2:5" x14ac:dyDescent="0.2">
      <c r="D54" s="33"/>
      <c r="E54" s="34"/>
    </row>
    <row r="55" spans="2:5" x14ac:dyDescent="0.2">
      <c r="D55" s="77"/>
      <c r="E55" s="78"/>
    </row>
    <row r="56" spans="2:5" x14ac:dyDescent="0.2">
      <c r="D56" s="77"/>
      <c r="E56" s="78"/>
    </row>
    <row r="57" spans="2:5" x14ac:dyDescent="0.2">
      <c r="D57" s="77"/>
      <c r="E57" s="78"/>
    </row>
    <row r="58" spans="2:5" x14ac:dyDescent="0.2">
      <c r="D58" s="84"/>
      <c r="E58" s="81"/>
    </row>
    <row r="59" spans="2:5" x14ac:dyDescent="0.2">
      <c r="D59" s="77"/>
      <c r="E59" s="78"/>
    </row>
    <row r="60" spans="2:5" x14ac:dyDescent="0.2">
      <c r="D60" s="84"/>
      <c r="E60" s="81"/>
    </row>
    <row r="61" spans="2:5" x14ac:dyDescent="0.2">
      <c r="D61" s="77"/>
      <c r="E61" s="78"/>
    </row>
    <row r="62" spans="2:5" x14ac:dyDescent="0.2">
      <c r="D62" s="77"/>
      <c r="E62" s="78"/>
    </row>
    <row r="63" spans="2:5" x14ac:dyDescent="0.2">
      <c r="D63" s="77"/>
      <c r="E63" s="78"/>
    </row>
    <row r="64" spans="2:5" x14ac:dyDescent="0.2">
      <c r="D64" s="77"/>
      <c r="E64" s="78"/>
    </row>
    <row r="65" spans="1:5" ht="28.5" customHeight="1" x14ac:dyDescent="0.2">
      <c r="A65" s="92"/>
      <c r="B65" s="92"/>
      <c r="C65" s="92"/>
      <c r="D65" s="93"/>
      <c r="E65" s="35"/>
    </row>
    <row r="66" spans="1:5" x14ac:dyDescent="0.2">
      <c r="C66" s="32"/>
      <c r="D66" s="77"/>
      <c r="E66" s="79"/>
    </row>
    <row r="67" spans="1:5" x14ac:dyDescent="0.2">
      <c r="D67" s="36"/>
      <c r="E67" s="37"/>
    </row>
    <row r="68" spans="1:5" x14ac:dyDescent="0.2">
      <c r="D68" s="77"/>
      <c r="E68" s="78"/>
    </row>
    <row r="69" spans="1:5" x14ac:dyDescent="0.2">
      <c r="D69" s="33"/>
      <c r="E69" s="34"/>
    </row>
    <row r="70" spans="1:5" x14ac:dyDescent="0.2">
      <c r="D70" s="33"/>
      <c r="E70" s="34"/>
    </row>
    <row r="71" spans="1:5" x14ac:dyDescent="0.2">
      <c r="D71" s="77"/>
      <c r="E71" s="78"/>
    </row>
    <row r="72" spans="1:5" x14ac:dyDescent="0.2">
      <c r="D72" s="84"/>
      <c r="E72" s="81"/>
    </row>
    <row r="73" spans="1:5" x14ac:dyDescent="0.2">
      <c r="D73" s="77"/>
      <c r="E73" s="78"/>
    </row>
    <row r="74" spans="1:5" x14ac:dyDescent="0.2">
      <c r="D74" s="77"/>
      <c r="E74" s="78"/>
    </row>
    <row r="75" spans="1:5" x14ac:dyDescent="0.2">
      <c r="D75" s="84"/>
      <c r="E75" s="81"/>
    </row>
    <row r="76" spans="1:5" x14ac:dyDescent="0.2">
      <c r="D76" s="77"/>
      <c r="E76" s="78"/>
    </row>
    <row r="77" spans="1:5" x14ac:dyDescent="0.2">
      <c r="D77" s="33"/>
      <c r="E77" s="34"/>
    </row>
    <row r="78" spans="1:5" x14ac:dyDescent="0.2">
      <c r="D78" s="84"/>
      <c r="E78" s="37"/>
    </row>
    <row r="79" spans="1:5" x14ac:dyDescent="0.2">
      <c r="D79" s="82"/>
      <c r="E79" s="34"/>
    </row>
    <row r="80" spans="1:5" x14ac:dyDescent="0.2">
      <c r="D80" s="84"/>
      <c r="E80" s="81"/>
    </row>
    <row r="81" spans="2:5" x14ac:dyDescent="0.2">
      <c r="D81" s="77"/>
      <c r="E81" s="78"/>
    </row>
    <row r="82" spans="2:5" x14ac:dyDescent="0.2">
      <c r="C82" s="32"/>
      <c r="D82" s="77"/>
      <c r="E82" s="79"/>
    </row>
    <row r="83" spans="2:5" x14ac:dyDescent="0.2">
      <c r="D83" s="82"/>
      <c r="E83" s="81"/>
    </row>
    <row r="84" spans="2:5" x14ac:dyDescent="0.2">
      <c r="D84" s="82"/>
      <c r="E84" s="34"/>
    </row>
    <row r="85" spans="2:5" x14ac:dyDescent="0.2">
      <c r="C85" s="32"/>
      <c r="D85" s="82"/>
      <c r="E85" s="38"/>
    </row>
    <row r="86" spans="2:5" x14ac:dyDescent="0.2">
      <c r="C86" s="32"/>
      <c r="D86" s="84"/>
      <c r="E86" s="85"/>
    </row>
    <row r="87" spans="2:5" x14ac:dyDescent="0.2">
      <c r="D87" s="77"/>
      <c r="E87" s="78"/>
    </row>
    <row r="88" spans="2:5" x14ac:dyDescent="0.2">
      <c r="D88" s="36"/>
      <c r="E88" s="39"/>
    </row>
    <row r="89" spans="2:5" ht="11.25" customHeight="1" x14ac:dyDescent="0.2">
      <c r="D89" s="33"/>
      <c r="E89" s="34"/>
    </row>
    <row r="90" spans="2:5" ht="24" customHeight="1" x14ac:dyDescent="0.2">
      <c r="B90" s="32"/>
      <c r="D90" s="33"/>
      <c r="E90" s="40"/>
    </row>
    <row r="91" spans="2:5" ht="15" customHeight="1" x14ac:dyDescent="0.2">
      <c r="C91" s="32"/>
      <c r="D91" s="33"/>
      <c r="E91" s="40"/>
    </row>
    <row r="92" spans="2:5" ht="11.25" customHeight="1" x14ac:dyDescent="0.2">
      <c r="D92" s="36"/>
      <c r="E92" s="37"/>
    </row>
    <row r="93" spans="2:5" x14ac:dyDescent="0.2">
      <c r="D93" s="33"/>
      <c r="E93" s="34"/>
    </row>
    <row r="94" spans="2:5" ht="13.5" customHeight="1" x14ac:dyDescent="0.2">
      <c r="B94" s="32"/>
      <c r="D94" s="33"/>
      <c r="E94" s="41"/>
    </row>
    <row r="95" spans="2:5" ht="12.75" customHeight="1" x14ac:dyDescent="0.2">
      <c r="C95" s="32"/>
      <c r="D95" s="33"/>
      <c r="E95" s="79"/>
    </row>
    <row r="96" spans="2:5" ht="12.75" customHeight="1" x14ac:dyDescent="0.2">
      <c r="C96" s="32"/>
      <c r="D96" s="84"/>
      <c r="E96" s="85"/>
    </row>
    <row r="97" spans="1:5" x14ac:dyDescent="0.2">
      <c r="D97" s="77"/>
      <c r="E97" s="78"/>
    </row>
    <row r="98" spans="1:5" x14ac:dyDescent="0.2">
      <c r="C98" s="32"/>
      <c r="D98" s="77"/>
      <c r="E98" s="38"/>
    </row>
    <row r="99" spans="1:5" x14ac:dyDescent="0.2">
      <c r="D99" s="36"/>
      <c r="E99" s="37"/>
    </row>
    <row r="100" spans="1:5" x14ac:dyDescent="0.2">
      <c r="D100" s="33"/>
      <c r="E100" s="34"/>
    </row>
    <row r="101" spans="1:5" x14ac:dyDescent="0.2">
      <c r="D101" s="77"/>
      <c r="E101" s="78"/>
    </row>
    <row r="102" spans="1:5" ht="19.5" customHeight="1" x14ac:dyDescent="0.2">
      <c r="A102" s="88"/>
      <c r="B102" s="53"/>
      <c r="C102" s="53"/>
      <c r="D102" s="53"/>
      <c r="E102" s="88"/>
    </row>
    <row r="103" spans="1:5" ht="15" customHeight="1" x14ac:dyDescent="0.2">
      <c r="A103" s="32"/>
      <c r="D103" s="90"/>
      <c r="E103" s="88"/>
    </row>
    <row r="104" spans="1:5" x14ac:dyDescent="0.2">
      <c r="A104" s="32"/>
      <c r="B104" s="32"/>
      <c r="D104" s="90"/>
      <c r="E104" s="79"/>
    </row>
    <row r="105" spans="1:5" x14ac:dyDescent="0.2">
      <c r="C105" s="32"/>
      <c r="D105" s="77"/>
      <c r="E105" s="88"/>
    </row>
    <row r="106" spans="1:5" x14ac:dyDescent="0.2">
      <c r="D106" s="80"/>
      <c r="E106" s="81"/>
    </row>
    <row r="107" spans="1:5" x14ac:dyDescent="0.2">
      <c r="B107" s="32"/>
      <c r="D107" s="77"/>
      <c r="E107" s="79"/>
    </row>
    <row r="108" spans="1:5" x14ac:dyDescent="0.2">
      <c r="C108" s="32"/>
      <c r="D108" s="77"/>
      <c r="E108" s="79"/>
    </row>
    <row r="109" spans="1:5" x14ac:dyDescent="0.2">
      <c r="D109" s="84"/>
      <c r="E109" s="85"/>
    </row>
    <row r="110" spans="1:5" ht="22.5" customHeight="1" x14ac:dyDescent="0.2">
      <c r="C110" s="32"/>
      <c r="D110" s="77"/>
      <c r="E110" s="86"/>
    </row>
    <row r="111" spans="1:5" x14ac:dyDescent="0.2">
      <c r="D111" s="77"/>
      <c r="E111" s="85"/>
    </row>
    <row r="112" spans="1:5" x14ac:dyDescent="0.2">
      <c r="B112" s="32"/>
      <c r="D112" s="82"/>
      <c r="E112" s="88"/>
    </row>
    <row r="113" spans="1:5" x14ac:dyDescent="0.2">
      <c r="C113" s="32"/>
      <c r="D113" s="82"/>
      <c r="E113" s="89"/>
    </row>
    <row r="114" spans="1:5" x14ac:dyDescent="0.2">
      <c r="D114" s="84"/>
      <c r="E114" s="81"/>
    </row>
    <row r="115" spans="1:5" ht="13.5" customHeight="1" x14ac:dyDescent="0.2">
      <c r="A115" s="32"/>
      <c r="D115" s="90"/>
      <c r="E115" s="88"/>
    </row>
    <row r="116" spans="1:5" ht="13.5" customHeight="1" x14ac:dyDescent="0.2">
      <c r="B116" s="32"/>
      <c r="D116" s="77"/>
      <c r="E116" s="88"/>
    </row>
    <row r="117" spans="1:5" ht="13.5" customHeight="1" x14ac:dyDescent="0.2">
      <c r="C117" s="32"/>
      <c r="D117" s="77"/>
      <c r="E117" s="79"/>
    </row>
    <row r="118" spans="1:5" x14ac:dyDescent="0.2">
      <c r="C118" s="32"/>
      <c r="D118" s="84"/>
      <c r="E118" s="81"/>
    </row>
    <row r="119" spans="1:5" x14ac:dyDescent="0.2">
      <c r="C119" s="32"/>
      <c r="D119" s="77"/>
      <c r="E119" s="79"/>
    </row>
    <row r="120" spans="1:5" x14ac:dyDescent="0.2">
      <c r="D120" s="36"/>
      <c r="E120" s="37"/>
    </row>
    <row r="121" spans="1:5" x14ac:dyDescent="0.2">
      <c r="C121" s="32"/>
      <c r="D121" s="82"/>
      <c r="E121" s="38"/>
    </row>
    <row r="122" spans="1:5" x14ac:dyDescent="0.2">
      <c r="C122" s="32"/>
      <c r="D122" s="84"/>
      <c r="E122" s="85"/>
    </row>
    <row r="123" spans="1:5" x14ac:dyDescent="0.2">
      <c r="D123" s="36"/>
      <c r="E123" s="42"/>
    </row>
    <row r="124" spans="1:5" x14ac:dyDescent="0.2">
      <c r="B124" s="32"/>
      <c r="D124" s="33"/>
      <c r="E124" s="41"/>
    </row>
    <row r="125" spans="1:5" x14ac:dyDescent="0.2">
      <c r="C125" s="32"/>
      <c r="D125" s="33"/>
      <c r="E125" s="79"/>
    </row>
    <row r="126" spans="1:5" x14ac:dyDescent="0.2">
      <c r="C126" s="32"/>
      <c r="D126" s="84"/>
      <c r="E126" s="85"/>
    </row>
    <row r="127" spans="1:5" x14ac:dyDescent="0.2">
      <c r="C127" s="32"/>
      <c r="D127" s="84"/>
      <c r="E127" s="85"/>
    </row>
    <row r="128" spans="1:5" x14ac:dyDescent="0.2">
      <c r="D128" s="77"/>
      <c r="E128" s="78"/>
    </row>
    <row r="129" spans="1:5" ht="18" customHeight="1" x14ac:dyDescent="0.2">
      <c r="A129" s="211"/>
      <c r="B129" s="212"/>
      <c r="C129" s="212"/>
      <c r="D129" s="212"/>
      <c r="E129" s="212"/>
    </row>
    <row r="130" spans="1:5" ht="28.5" customHeight="1" x14ac:dyDescent="0.2">
      <c r="A130" s="92"/>
      <c r="B130" s="92"/>
      <c r="C130" s="92"/>
      <c r="D130" s="93"/>
      <c r="E130" s="35"/>
    </row>
    <row r="132" spans="1:5" x14ac:dyDescent="0.2">
      <c r="A132" s="32"/>
      <c r="B132" s="32"/>
      <c r="C132" s="32"/>
      <c r="D132" s="44"/>
      <c r="E132" s="10"/>
    </row>
    <row r="133" spans="1:5" x14ac:dyDescent="0.2">
      <c r="A133" s="32"/>
      <c r="B133" s="32"/>
      <c r="C133" s="32"/>
      <c r="D133" s="44"/>
      <c r="E133" s="10"/>
    </row>
    <row r="134" spans="1:5" ht="17.25" customHeight="1" x14ac:dyDescent="0.2">
      <c r="A134" s="32"/>
      <c r="B134" s="32"/>
      <c r="C134" s="32"/>
      <c r="D134" s="44"/>
      <c r="E134" s="10"/>
    </row>
    <row r="135" spans="1:5" ht="13.5" customHeight="1" x14ac:dyDescent="0.2">
      <c r="A135" s="32"/>
      <c r="B135" s="32"/>
      <c r="C135" s="32"/>
      <c r="D135" s="44"/>
      <c r="E135" s="10"/>
    </row>
    <row r="136" spans="1:5" x14ac:dyDescent="0.2">
      <c r="A136" s="32"/>
      <c r="B136" s="32"/>
      <c r="C136" s="32"/>
      <c r="D136" s="44"/>
      <c r="E136" s="10"/>
    </row>
    <row r="137" spans="1:5" x14ac:dyDescent="0.2">
      <c r="A137" s="32"/>
      <c r="B137" s="32"/>
      <c r="C137" s="32"/>
    </row>
    <row r="138" spans="1:5" x14ac:dyDescent="0.2">
      <c r="A138" s="32"/>
      <c r="B138" s="32"/>
      <c r="C138" s="32"/>
      <c r="D138" s="44"/>
      <c r="E138" s="10"/>
    </row>
    <row r="139" spans="1:5" x14ac:dyDescent="0.2">
      <c r="A139" s="32"/>
      <c r="B139" s="32"/>
      <c r="C139" s="32"/>
      <c r="D139" s="44"/>
      <c r="E139" s="45"/>
    </row>
    <row r="140" spans="1:5" x14ac:dyDescent="0.2">
      <c r="A140" s="32"/>
      <c r="B140" s="32"/>
      <c r="C140" s="32"/>
      <c r="D140" s="44"/>
      <c r="E140" s="10"/>
    </row>
    <row r="141" spans="1:5" ht="22.5" customHeight="1" x14ac:dyDescent="0.2">
      <c r="A141" s="32"/>
      <c r="B141" s="32"/>
      <c r="C141" s="32"/>
      <c r="D141" s="44"/>
      <c r="E141" s="86"/>
    </row>
    <row r="142" spans="1:5" ht="22.5" customHeight="1" x14ac:dyDescent="0.2">
      <c r="D142" s="84"/>
      <c r="E142" s="87"/>
    </row>
  </sheetData>
  <mergeCells count="4">
    <mergeCell ref="A129:E129"/>
    <mergeCell ref="A1:H1"/>
    <mergeCell ref="B3:I3"/>
    <mergeCell ref="B16:I1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horizontalDpi="4294967293" r:id="rId1"/>
  <headerFooter alignWithMargins="0">
    <oddFooter>&amp;R&amp;P</oddFooter>
  </headerFooter>
  <rowBreaks count="2" manualBreakCount="2">
    <brk id="63" max="9" man="1"/>
    <brk id="12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2"/>
  <sheetViews>
    <sheetView zoomScaleNormal="100" workbookViewId="0">
      <selection activeCell="B2" sqref="B2"/>
    </sheetView>
  </sheetViews>
  <sheetFormatPr defaultColWidth="11.42578125" defaultRowHeight="12.75" x14ac:dyDescent="0.2"/>
  <cols>
    <col min="1" max="1" width="11.42578125" style="48" customWidth="1"/>
    <col min="2" max="2" width="34.42578125" style="49" customWidth="1"/>
    <col min="3" max="3" width="13.42578125" style="2" customWidth="1"/>
    <col min="4" max="4" width="10.5703125" style="2" customWidth="1"/>
    <col min="5" max="5" width="9.140625" style="2" customWidth="1"/>
    <col min="6" max="6" width="10.5703125" style="2" customWidth="1"/>
    <col min="7" max="7" width="10.140625" style="2" customWidth="1"/>
    <col min="8" max="8" width="12.140625" style="2" customWidth="1"/>
    <col min="9" max="9" width="9" style="2" customWidth="1"/>
    <col min="10" max="10" width="10.7109375" style="2" customWidth="1"/>
    <col min="11" max="11" width="6.85546875" style="2" customWidth="1"/>
    <col min="12" max="234" width="11.42578125" style="142"/>
    <col min="235" max="235" width="11.42578125" style="142" bestFit="1" customWidth="1"/>
    <col min="236" max="236" width="34.42578125" style="142" customWidth="1"/>
    <col min="237" max="237" width="14.28515625" style="142" customWidth="1"/>
    <col min="238" max="238" width="15.7109375" style="142" customWidth="1"/>
    <col min="239" max="239" width="12.42578125" style="142" bestFit="1" customWidth="1"/>
    <col min="240" max="240" width="14.140625" style="142" bestFit="1" customWidth="1"/>
    <col min="241" max="241" width="12" style="142" customWidth="1"/>
    <col min="242" max="243" width="10.85546875" style="142" customWidth="1"/>
    <col min="244" max="244" width="14.28515625" style="142" customWidth="1"/>
    <col min="245" max="245" width="10" style="142" bestFit="1" customWidth="1"/>
    <col min="246" max="247" width="12.28515625" style="142" bestFit="1" customWidth="1"/>
    <col min="248" max="248" width="14.140625" style="142" customWidth="1"/>
    <col min="249" max="249" width="15.140625" style="142" customWidth="1"/>
    <col min="250" max="250" width="11.42578125" style="142"/>
    <col min="251" max="251" width="10.85546875" style="142" customWidth="1"/>
    <col min="252" max="254" width="11.42578125" style="142"/>
    <col min="255" max="255" width="13.85546875" style="142" customWidth="1"/>
    <col min="256" max="259" width="11.42578125" style="142"/>
    <col min="260" max="260" width="10.85546875" style="142" customWidth="1"/>
    <col min="261" max="490" width="11.42578125" style="142"/>
    <col min="491" max="491" width="11.42578125" style="142" bestFit="1" customWidth="1"/>
    <col min="492" max="492" width="34.42578125" style="142" customWidth="1"/>
    <col min="493" max="493" width="14.28515625" style="142" customWidth="1"/>
    <col min="494" max="494" width="15.7109375" style="142" customWidth="1"/>
    <col min="495" max="495" width="12.42578125" style="142" bestFit="1" customWidth="1"/>
    <col min="496" max="496" width="14.140625" style="142" bestFit="1" customWidth="1"/>
    <col min="497" max="497" width="12" style="142" customWidth="1"/>
    <col min="498" max="499" width="10.85546875" style="142" customWidth="1"/>
    <col min="500" max="500" width="14.28515625" style="142" customWidth="1"/>
    <col min="501" max="501" width="10" style="142" bestFit="1" customWidth="1"/>
    <col min="502" max="503" width="12.28515625" style="142" bestFit="1" customWidth="1"/>
    <col min="504" max="504" width="14.140625" style="142" customWidth="1"/>
    <col min="505" max="505" width="15.140625" style="142" customWidth="1"/>
    <col min="506" max="506" width="11.42578125" style="142"/>
    <col min="507" max="507" width="10.85546875" style="142" customWidth="1"/>
    <col min="508" max="510" width="11.42578125" style="142"/>
    <col min="511" max="511" width="13.85546875" style="142" customWidth="1"/>
    <col min="512" max="515" width="11.42578125" style="142"/>
    <col min="516" max="516" width="10.85546875" style="142" customWidth="1"/>
    <col min="517" max="746" width="11.42578125" style="142"/>
    <col min="747" max="747" width="11.42578125" style="142" bestFit="1" customWidth="1"/>
    <col min="748" max="748" width="34.42578125" style="142" customWidth="1"/>
    <col min="749" max="749" width="14.28515625" style="142" customWidth="1"/>
    <col min="750" max="750" width="15.7109375" style="142" customWidth="1"/>
    <col min="751" max="751" width="12.42578125" style="142" bestFit="1" customWidth="1"/>
    <col min="752" max="752" width="14.140625" style="142" bestFit="1" customWidth="1"/>
    <col min="753" max="753" width="12" style="142" customWidth="1"/>
    <col min="754" max="755" width="10.85546875" style="142" customWidth="1"/>
    <col min="756" max="756" width="14.28515625" style="142" customWidth="1"/>
    <col min="757" max="757" width="10" style="142" bestFit="1" customWidth="1"/>
    <col min="758" max="759" width="12.28515625" style="142" bestFit="1" customWidth="1"/>
    <col min="760" max="760" width="14.140625" style="142" customWidth="1"/>
    <col min="761" max="761" width="15.140625" style="142" customWidth="1"/>
    <col min="762" max="762" width="11.42578125" style="142"/>
    <col min="763" max="763" width="10.85546875" style="142" customWidth="1"/>
    <col min="764" max="766" width="11.42578125" style="142"/>
    <col min="767" max="767" width="13.85546875" style="142" customWidth="1"/>
    <col min="768" max="771" width="11.42578125" style="142"/>
    <col min="772" max="772" width="10.85546875" style="142" customWidth="1"/>
    <col min="773" max="1002" width="11.42578125" style="142"/>
    <col min="1003" max="1003" width="11.42578125" style="142" bestFit="1" customWidth="1"/>
    <col min="1004" max="1004" width="34.42578125" style="142" customWidth="1"/>
    <col min="1005" max="1005" width="14.28515625" style="142" customWidth="1"/>
    <col min="1006" max="1006" width="15.7109375" style="142" customWidth="1"/>
    <col min="1007" max="1007" width="12.42578125" style="142" bestFit="1" customWidth="1"/>
    <col min="1008" max="1008" width="14.140625" style="142" bestFit="1" customWidth="1"/>
    <col min="1009" max="1009" width="12" style="142" customWidth="1"/>
    <col min="1010" max="1011" width="10.85546875" style="142" customWidth="1"/>
    <col min="1012" max="1012" width="14.28515625" style="142" customWidth="1"/>
    <col min="1013" max="1013" width="10" style="142" bestFit="1" customWidth="1"/>
    <col min="1014" max="1015" width="12.28515625" style="142" bestFit="1" customWidth="1"/>
    <col min="1016" max="1016" width="14.140625" style="142" customWidth="1"/>
    <col min="1017" max="1017" width="15.140625" style="142" customWidth="1"/>
    <col min="1018" max="1018" width="11.42578125" style="142"/>
    <col min="1019" max="1019" width="10.85546875" style="142" customWidth="1"/>
    <col min="1020" max="1022" width="11.42578125" style="142"/>
    <col min="1023" max="1023" width="13.85546875" style="142" customWidth="1"/>
    <col min="1024" max="1027" width="11.42578125" style="142"/>
    <col min="1028" max="1028" width="10.85546875" style="142" customWidth="1"/>
    <col min="1029" max="1258" width="11.42578125" style="142"/>
    <col min="1259" max="1259" width="11.42578125" style="142" bestFit="1" customWidth="1"/>
    <col min="1260" max="1260" width="34.42578125" style="142" customWidth="1"/>
    <col min="1261" max="1261" width="14.28515625" style="142" customWidth="1"/>
    <col min="1262" max="1262" width="15.7109375" style="142" customWidth="1"/>
    <col min="1263" max="1263" width="12.42578125" style="142" bestFit="1" customWidth="1"/>
    <col min="1264" max="1264" width="14.140625" style="142" bestFit="1" customWidth="1"/>
    <col min="1265" max="1265" width="12" style="142" customWidth="1"/>
    <col min="1266" max="1267" width="10.85546875" style="142" customWidth="1"/>
    <col min="1268" max="1268" width="14.28515625" style="142" customWidth="1"/>
    <col min="1269" max="1269" width="10" style="142" bestFit="1" customWidth="1"/>
    <col min="1270" max="1271" width="12.28515625" style="142" bestFit="1" customWidth="1"/>
    <col min="1272" max="1272" width="14.140625" style="142" customWidth="1"/>
    <col min="1273" max="1273" width="15.140625" style="142" customWidth="1"/>
    <col min="1274" max="1274" width="11.42578125" style="142"/>
    <col min="1275" max="1275" width="10.85546875" style="142" customWidth="1"/>
    <col min="1276" max="1278" width="11.42578125" style="142"/>
    <col min="1279" max="1279" width="13.85546875" style="142" customWidth="1"/>
    <col min="1280" max="1283" width="11.42578125" style="142"/>
    <col min="1284" max="1284" width="10.85546875" style="142" customWidth="1"/>
    <col min="1285" max="1514" width="11.42578125" style="142"/>
    <col min="1515" max="1515" width="11.42578125" style="142" bestFit="1" customWidth="1"/>
    <col min="1516" max="1516" width="34.42578125" style="142" customWidth="1"/>
    <col min="1517" max="1517" width="14.28515625" style="142" customWidth="1"/>
    <col min="1518" max="1518" width="15.7109375" style="142" customWidth="1"/>
    <col min="1519" max="1519" width="12.42578125" style="142" bestFit="1" customWidth="1"/>
    <col min="1520" max="1520" width="14.140625" style="142" bestFit="1" customWidth="1"/>
    <col min="1521" max="1521" width="12" style="142" customWidth="1"/>
    <col min="1522" max="1523" width="10.85546875" style="142" customWidth="1"/>
    <col min="1524" max="1524" width="14.28515625" style="142" customWidth="1"/>
    <col min="1525" max="1525" width="10" style="142" bestFit="1" customWidth="1"/>
    <col min="1526" max="1527" width="12.28515625" style="142" bestFit="1" customWidth="1"/>
    <col min="1528" max="1528" width="14.140625" style="142" customWidth="1"/>
    <col min="1529" max="1529" width="15.140625" style="142" customWidth="1"/>
    <col min="1530" max="1530" width="11.42578125" style="142"/>
    <col min="1531" max="1531" width="10.85546875" style="142" customWidth="1"/>
    <col min="1532" max="1534" width="11.42578125" style="142"/>
    <col min="1535" max="1535" width="13.85546875" style="142" customWidth="1"/>
    <col min="1536" max="1539" width="11.42578125" style="142"/>
    <col min="1540" max="1540" width="10.85546875" style="142" customWidth="1"/>
    <col min="1541" max="1770" width="11.42578125" style="142"/>
    <col min="1771" max="1771" width="11.42578125" style="142" bestFit="1" customWidth="1"/>
    <col min="1772" max="1772" width="34.42578125" style="142" customWidth="1"/>
    <col min="1773" max="1773" width="14.28515625" style="142" customWidth="1"/>
    <col min="1774" max="1774" width="15.7109375" style="142" customWidth="1"/>
    <col min="1775" max="1775" width="12.42578125" style="142" bestFit="1" customWidth="1"/>
    <col min="1776" max="1776" width="14.140625" style="142" bestFit="1" customWidth="1"/>
    <col min="1777" max="1777" width="12" style="142" customWidth="1"/>
    <col min="1778" max="1779" width="10.85546875" style="142" customWidth="1"/>
    <col min="1780" max="1780" width="14.28515625" style="142" customWidth="1"/>
    <col min="1781" max="1781" width="10" style="142" bestFit="1" customWidth="1"/>
    <col min="1782" max="1783" width="12.28515625" style="142" bestFit="1" customWidth="1"/>
    <col min="1784" max="1784" width="14.140625" style="142" customWidth="1"/>
    <col min="1785" max="1785" width="15.140625" style="142" customWidth="1"/>
    <col min="1786" max="1786" width="11.42578125" style="142"/>
    <col min="1787" max="1787" width="10.85546875" style="142" customWidth="1"/>
    <col min="1788" max="1790" width="11.42578125" style="142"/>
    <col min="1791" max="1791" width="13.85546875" style="142" customWidth="1"/>
    <col min="1792" max="1795" width="11.42578125" style="142"/>
    <col min="1796" max="1796" width="10.85546875" style="142" customWidth="1"/>
    <col min="1797" max="2026" width="11.42578125" style="142"/>
    <col min="2027" max="2027" width="11.42578125" style="142" bestFit="1" customWidth="1"/>
    <col min="2028" max="2028" width="34.42578125" style="142" customWidth="1"/>
    <col min="2029" max="2029" width="14.28515625" style="142" customWidth="1"/>
    <col min="2030" max="2030" width="15.7109375" style="142" customWidth="1"/>
    <col min="2031" max="2031" width="12.42578125" style="142" bestFit="1" customWidth="1"/>
    <col min="2032" max="2032" width="14.140625" style="142" bestFit="1" customWidth="1"/>
    <col min="2033" max="2033" width="12" style="142" customWidth="1"/>
    <col min="2034" max="2035" width="10.85546875" style="142" customWidth="1"/>
    <col min="2036" max="2036" width="14.28515625" style="142" customWidth="1"/>
    <col min="2037" max="2037" width="10" style="142" bestFit="1" customWidth="1"/>
    <col min="2038" max="2039" width="12.28515625" style="142" bestFit="1" customWidth="1"/>
    <col min="2040" max="2040" width="14.140625" style="142" customWidth="1"/>
    <col min="2041" max="2041" width="15.140625" style="142" customWidth="1"/>
    <col min="2042" max="2042" width="11.42578125" style="142"/>
    <col min="2043" max="2043" width="10.85546875" style="142" customWidth="1"/>
    <col min="2044" max="2046" width="11.42578125" style="142"/>
    <col min="2047" max="2047" width="13.85546875" style="142" customWidth="1"/>
    <col min="2048" max="2051" width="11.42578125" style="142"/>
    <col min="2052" max="2052" width="10.85546875" style="142" customWidth="1"/>
    <col min="2053" max="2282" width="11.42578125" style="142"/>
    <col min="2283" max="2283" width="11.42578125" style="142" bestFit="1" customWidth="1"/>
    <col min="2284" max="2284" width="34.42578125" style="142" customWidth="1"/>
    <col min="2285" max="2285" width="14.28515625" style="142" customWidth="1"/>
    <col min="2286" max="2286" width="15.7109375" style="142" customWidth="1"/>
    <col min="2287" max="2287" width="12.42578125" style="142" bestFit="1" customWidth="1"/>
    <col min="2288" max="2288" width="14.140625" style="142" bestFit="1" customWidth="1"/>
    <col min="2289" max="2289" width="12" style="142" customWidth="1"/>
    <col min="2290" max="2291" width="10.85546875" style="142" customWidth="1"/>
    <col min="2292" max="2292" width="14.28515625" style="142" customWidth="1"/>
    <col min="2293" max="2293" width="10" style="142" bestFit="1" customWidth="1"/>
    <col min="2294" max="2295" width="12.28515625" style="142" bestFit="1" customWidth="1"/>
    <col min="2296" max="2296" width="14.140625" style="142" customWidth="1"/>
    <col min="2297" max="2297" width="15.140625" style="142" customWidth="1"/>
    <col min="2298" max="2298" width="11.42578125" style="142"/>
    <col min="2299" max="2299" width="10.85546875" style="142" customWidth="1"/>
    <col min="2300" max="2302" width="11.42578125" style="142"/>
    <col min="2303" max="2303" width="13.85546875" style="142" customWidth="1"/>
    <col min="2304" max="2307" width="11.42578125" style="142"/>
    <col min="2308" max="2308" width="10.85546875" style="142" customWidth="1"/>
    <col min="2309" max="2538" width="11.42578125" style="142"/>
    <col min="2539" max="2539" width="11.42578125" style="142" bestFit="1" customWidth="1"/>
    <col min="2540" max="2540" width="34.42578125" style="142" customWidth="1"/>
    <col min="2541" max="2541" width="14.28515625" style="142" customWidth="1"/>
    <col min="2542" max="2542" width="15.7109375" style="142" customWidth="1"/>
    <col min="2543" max="2543" width="12.42578125" style="142" bestFit="1" customWidth="1"/>
    <col min="2544" max="2544" width="14.140625" style="142" bestFit="1" customWidth="1"/>
    <col min="2545" max="2545" width="12" style="142" customWidth="1"/>
    <col min="2546" max="2547" width="10.85546875" style="142" customWidth="1"/>
    <col min="2548" max="2548" width="14.28515625" style="142" customWidth="1"/>
    <col min="2549" max="2549" width="10" style="142" bestFit="1" customWidth="1"/>
    <col min="2550" max="2551" width="12.28515625" style="142" bestFit="1" customWidth="1"/>
    <col min="2552" max="2552" width="14.140625" style="142" customWidth="1"/>
    <col min="2553" max="2553" width="15.140625" style="142" customWidth="1"/>
    <col min="2554" max="2554" width="11.42578125" style="142"/>
    <col min="2555" max="2555" width="10.85546875" style="142" customWidth="1"/>
    <col min="2556" max="2558" width="11.42578125" style="142"/>
    <col min="2559" max="2559" width="13.85546875" style="142" customWidth="1"/>
    <col min="2560" max="2563" width="11.42578125" style="142"/>
    <col min="2564" max="2564" width="10.85546875" style="142" customWidth="1"/>
    <col min="2565" max="2794" width="11.42578125" style="142"/>
    <col min="2795" max="2795" width="11.42578125" style="142" bestFit="1" customWidth="1"/>
    <col min="2796" max="2796" width="34.42578125" style="142" customWidth="1"/>
    <col min="2797" max="2797" width="14.28515625" style="142" customWidth="1"/>
    <col min="2798" max="2798" width="15.7109375" style="142" customWidth="1"/>
    <col min="2799" max="2799" width="12.42578125" style="142" bestFit="1" customWidth="1"/>
    <col min="2800" max="2800" width="14.140625" style="142" bestFit="1" customWidth="1"/>
    <col min="2801" max="2801" width="12" style="142" customWidth="1"/>
    <col min="2802" max="2803" width="10.85546875" style="142" customWidth="1"/>
    <col min="2804" max="2804" width="14.28515625" style="142" customWidth="1"/>
    <col min="2805" max="2805" width="10" style="142" bestFit="1" customWidth="1"/>
    <col min="2806" max="2807" width="12.28515625" style="142" bestFit="1" customWidth="1"/>
    <col min="2808" max="2808" width="14.140625" style="142" customWidth="1"/>
    <col min="2809" max="2809" width="15.140625" style="142" customWidth="1"/>
    <col min="2810" max="2810" width="11.42578125" style="142"/>
    <col min="2811" max="2811" width="10.85546875" style="142" customWidth="1"/>
    <col min="2812" max="2814" width="11.42578125" style="142"/>
    <col min="2815" max="2815" width="13.85546875" style="142" customWidth="1"/>
    <col min="2816" max="2819" width="11.42578125" style="142"/>
    <col min="2820" max="2820" width="10.85546875" style="142" customWidth="1"/>
    <col min="2821" max="3050" width="11.42578125" style="142"/>
    <col min="3051" max="3051" width="11.42578125" style="142" bestFit="1" customWidth="1"/>
    <col min="3052" max="3052" width="34.42578125" style="142" customWidth="1"/>
    <col min="3053" max="3053" width="14.28515625" style="142" customWidth="1"/>
    <col min="3054" max="3054" width="15.7109375" style="142" customWidth="1"/>
    <col min="3055" max="3055" width="12.42578125" style="142" bestFit="1" customWidth="1"/>
    <col min="3056" max="3056" width="14.140625" style="142" bestFit="1" customWidth="1"/>
    <col min="3057" max="3057" width="12" style="142" customWidth="1"/>
    <col min="3058" max="3059" width="10.85546875" style="142" customWidth="1"/>
    <col min="3060" max="3060" width="14.28515625" style="142" customWidth="1"/>
    <col min="3061" max="3061" width="10" style="142" bestFit="1" customWidth="1"/>
    <col min="3062" max="3063" width="12.28515625" style="142" bestFit="1" customWidth="1"/>
    <col min="3064" max="3064" width="14.140625" style="142" customWidth="1"/>
    <col min="3065" max="3065" width="15.140625" style="142" customWidth="1"/>
    <col min="3066" max="3066" width="11.42578125" style="142"/>
    <col min="3067" max="3067" width="10.85546875" style="142" customWidth="1"/>
    <col min="3068" max="3070" width="11.42578125" style="142"/>
    <col min="3071" max="3071" width="13.85546875" style="142" customWidth="1"/>
    <col min="3072" max="3075" width="11.42578125" style="142"/>
    <col min="3076" max="3076" width="10.85546875" style="142" customWidth="1"/>
    <col min="3077" max="3306" width="11.42578125" style="142"/>
    <col min="3307" max="3307" width="11.42578125" style="142" bestFit="1" customWidth="1"/>
    <col min="3308" max="3308" width="34.42578125" style="142" customWidth="1"/>
    <col min="3309" max="3309" width="14.28515625" style="142" customWidth="1"/>
    <col min="3310" max="3310" width="15.7109375" style="142" customWidth="1"/>
    <col min="3311" max="3311" width="12.42578125" style="142" bestFit="1" customWidth="1"/>
    <col min="3312" max="3312" width="14.140625" style="142" bestFit="1" customWidth="1"/>
    <col min="3313" max="3313" width="12" style="142" customWidth="1"/>
    <col min="3314" max="3315" width="10.85546875" style="142" customWidth="1"/>
    <col min="3316" max="3316" width="14.28515625" style="142" customWidth="1"/>
    <col min="3317" max="3317" width="10" style="142" bestFit="1" customWidth="1"/>
    <col min="3318" max="3319" width="12.28515625" style="142" bestFit="1" customWidth="1"/>
    <col min="3320" max="3320" width="14.140625" style="142" customWidth="1"/>
    <col min="3321" max="3321" width="15.140625" style="142" customWidth="1"/>
    <col min="3322" max="3322" width="11.42578125" style="142"/>
    <col min="3323" max="3323" width="10.85546875" style="142" customWidth="1"/>
    <col min="3324" max="3326" width="11.42578125" style="142"/>
    <col min="3327" max="3327" width="13.85546875" style="142" customWidth="1"/>
    <col min="3328" max="3331" width="11.42578125" style="142"/>
    <col min="3332" max="3332" width="10.85546875" style="142" customWidth="1"/>
    <col min="3333" max="3562" width="11.42578125" style="142"/>
    <col min="3563" max="3563" width="11.42578125" style="142" bestFit="1" customWidth="1"/>
    <col min="3564" max="3564" width="34.42578125" style="142" customWidth="1"/>
    <col min="3565" max="3565" width="14.28515625" style="142" customWidth="1"/>
    <col min="3566" max="3566" width="15.7109375" style="142" customWidth="1"/>
    <col min="3567" max="3567" width="12.42578125" style="142" bestFit="1" customWidth="1"/>
    <col min="3568" max="3568" width="14.140625" style="142" bestFit="1" customWidth="1"/>
    <col min="3569" max="3569" width="12" style="142" customWidth="1"/>
    <col min="3570" max="3571" width="10.85546875" style="142" customWidth="1"/>
    <col min="3572" max="3572" width="14.28515625" style="142" customWidth="1"/>
    <col min="3573" max="3573" width="10" style="142" bestFit="1" customWidth="1"/>
    <col min="3574" max="3575" width="12.28515625" style="142" bestFit="1" customWidth="1"/>
    <col min="3576" max="3576" width="14.140625" style="142" customWidth="1"/>
    <col min="3577" max="3577" width="15.140625" style="142" customWidth="1"/>
    <col min="3578" max="3578" width="11.42578125" style="142"/>
    <col min="3579" max="3579" width="10.85546875" style="142" customWidth="1"/>
    <col min="3580" max="3582" width="11.42578125" style="142"/>
    <col min="3583" max="3583" width="13.85546875" style="142" customWidth="1"/>
    <col min="3584" max="3587" width="11.42578125" style="142"/>
    <col min="3588" max="3588" width="10.85546875" style="142" customWidth="1"/>
    <col min="3589" max="3818" width="11.42578125" style="142"/>
    <col min="3819" max="3819" width="11.42578125" style="142" bestFit="1" customWidth="1"/>
    <col min="3820" max="3820" width="34.42578125" style="142" customWidth="1"/>
    <col min="3821" max="3821" width="14.28515625" style="142" customWidth="1"/>
    <col min="3822" max="3822" width="15.7109375" style="142" customWidth="1"/>
    <col min="3823" max="3823" width="12.42578125" style="142" bestFit="1" customWidth="1"/>
    <col min="3824" max="3824" width="14.140625" style="142" bestFit="1" customWidth="1"/>
    <col min="3825" max="3825" width="12" style="142" customWidth="1"/>
    <col min="3826" max="3827" width="10.85546875" style="142" customWidth="1"/>
    <col min="3828" max="3828" width="14.28515625" style="142" customWidth="1"/>
    <col min="3829" max="3829" width="10" style="142" bestFit="1" customWidth="1"/>
    <col min="3830" max="3831" width="12.28515625" style="142" bestFit="1" customWidth="1"/>
    <col min="3832" max="3832" width="14.140625" style="142" customWidth="1"/>
    <col min="3833" max="3833" width="15.140625" style="142" customWidth="1"/>
    <col min="3834" max="3834" width="11.42578125" style="142"/>
    <col min="3835" max="3835" width="10.85546875" style="142" customWidth="1"/>
    <col min="3836" max="3838" width="11.42578125" style="142"/>
    <col min="3839" max="3839" width="13.85546875" style="142" customWidth="1"/>
    <col min="3840" max="3843" width="11.42578125" style="142"/>
    <col min="3844" max="3844" width="10.85546875" style="142" customWidth="1"/>
    <col min="3845" max="4074" width="11.42578125" style="142"/>
    <col min="4075" max="4075" width="11.42578125" style="142" bestFit="1" customWidth="1"/>
    <col min="4076" max="4076" width="34.42578125" style="142" customWidth="1"/>
    <col min="4077" max="4077" width="14.28515625" style="142" customWidth="1"/>
    <col min="4078" max="4078" width="15.7109375" style="142" customWidth="1"/>
    <col min="4079" max="4079" width="12.42578125" style="142" bestFit="1" customWidth="1"/>
    <col min="4080" max="4080" width="14.140625" style="142" bestFit="1" customWidth="1"/>
    <col min="4081" max="4081" width="12" style="142" customWidth="1"/>
    <col min="4082" max="4083" width="10.85546875" style="142" customWidth="1"/>
    <col min="4084" max="4084" width="14.28515625" style="142" customWidth="1"/>
    <col min="4085" max="4085" width="10" style="142" bestFit="1" customWidth="1"/>
    <col min="4086" max="4087" width="12.28515625" style="142" bestFit="1" customWidth="1"/>
    <col min="4088" max="4088" width="14.140625" style="142" customWidth="1"/>
    <col min="4089" max="4089" width="15.140625" style="142" customWidth="1"/>
    <col min="4090" max="4090" width="11.42578125" style="142"/>
    <col min="4091" max="4091" width="10.85546875" style="142" customWidth="1"/>
    <col min="4092" max="4094" width="11.42578125" style="142"/>
    <col min="4095" max="4095" width="13.85546875" style="142" customWidth="1"/>
    <col min="4096" max="4099" width="11.42578125" style="142"/>
    <col min="4100" max="4100" width="10.85546875" style="142" customWidth="1"/>
    <col min="4101" max="4330" width="11.42578125" style="142"/>
    <col min="4331" max="4331" width="11.42578125" style="142" bestFit="1" customWidth="1"/>
    <col min="4332" max="4332" width="34.42578125" style="142" customWidth="1"/>
    <col min="4333" max="4333" width="14.28515625" style="142" customWidth="1"/>
    <col min="4334" max="4334" width="15.7109375" style="142" customWidth="1"/>
    <col min="4335" max="4335" width="12.42578125" style="142" bestFit="1" customWidth="1"/>
    <col min="4336" max="4336" width="14.140625" style="142" bestFit="1" customWidth="1"/>
    <col min="4337" max="4337" width="12" style="142" customWidth="1"/>
    <col min="4338" max="4339" width="10.85546875" style="142" customWidth="1"/>
    <col min="4340" max="4340" width="14.28515625" style="142" customWidth="1"/>
    <col min="4341" max="4341" width="10" style="142" bestFit="1" customWidth="1"/>
    <col min="4342" max="4343" width="12.28515625" style="142" bestFit="1" customWidth="1"/>
    <col min="4344" max="4344" width="14.140625" style="142" customWidth="1"/>
    <col min="4345" max="4345" width="15.140625" style="142" customWidth="1"/>
    <col min="4346" max="4346" width="11.42578125" style="142"/>
    <col min="4347" max="4347" width="10.85546875" style="142" customWidth="1"/>
    <col min="4348" max="4350" width="11.42578125" style="142"/>
    <col min="4351" max="4351" width="13.85546875" style="142" customWidth="1"/>
    <col min="4352" max="4355" width="11.42578125" style="142"/>
    <col min="4356" max="4356" width="10.85546875" style="142" customWidth="1"/>
    <col min="4357" max="4586" width="11.42578125" style="142"/>
    <col min="4587" max="4587" width="11.42578125" style="142" bestFit="1" customWidth="1"/>
    <col min="4588" max="4588" width="34.42578125" style="142" customWidth="1"/>
    <col min="4589" max="4589" width="14.28515625" style="142" customWidth="1"/>
    <col min="4590" max="4590" width="15.7109375" style="142" customWidth="1"/>
    <col min="4591" max="4591" width="12.42578125" style="142" bestFit="1" customWidth="1"/>
    <col min="4592" max="4592" width="14.140625" style="142" bestFit="1" customWidth="1"/>
    <col min="4593" max="4593" width="12" style="142" customWidth="1"/>
    <col min="4594" max="4595" width="10.85546875" style="142" customWidth="1"/>
    <col min="4596" max="4596" width="14.28515625" style="142" customWidth="1"/>
    <col min="4597" max="4597" width="10" style="142" bestFit="1" customWidth="1"/>
    <col min="4598" max="4599" width="12.28515625" style="142" bestFit="1" customWidth="1"/>
    <col min="4600" max="4600" width="14.140625" style="142" customWidth="1"/>
    <col min="4601" max="4601" width="15.140625" style="142" customWidth="1"/>
    <col min="4602" max="4602" width="11.42578125" style="142"/>
    <col min="4603" max="4603" width="10.85546875" style="142" customWidth="1"/>
    <col min="4604" max="4606" width="11.42578125" style="142"/>
    <col min="4607" max="4607" width="13.85546875" style="142" customWidth="1"/>
    <col min="4608" max="4611" width="11.42578125" style="142"/>
    <col min="4612" max="4612" width="10.85546875" style="142" customWidth="1"/>
    <col min="4613" max="4842" width="11.42578125" style="142"/>
    <col min="4843" max="4843" width="11.42578125" style="142" bestFit="1" customWidth="1"/>
    <col min="4844" max="4844" width="34.42578125" style="142" customWidth="1"/>
    <col min="4845" max="4845" width="14.28515625" style="142" customWidth="1"/>
    <col min="4846" max="4846" width="15.7109375" style="142" customWidth="1"/>
    <col min="4847" max="4847" width="12.42578125" style="142" bestFit="1" customWidth="1"/>
    <col min="4848" max="4848" width="14.140625" style="142" bestFit="1" customWidth="1"/>
    <col min="4849" max="4849" width="12" style="142" customWidth="1"/>
    <col min="4850" max="4851" width="10.85546875" style="142" customWidth="1"/>
    <col min="4852" max="4852" width="14.28515625" style="142" customWidth="1"/>
    <col min="4853" max="4853" width="10" style="142" bestFit="1" customWidth="1"/>
    <col min="4854" max="4855" width="12.28515625" style="142" bestFit="1" customWidth="1"/>
    <col min="4856" max="4856" width="14.140625" style="142" customWidth="1"/>
    <col min="4857" max="4857" width="15.140625" style="142" customWidth="1"/>
    <col min="4858" max="4858" width="11.42578125" style="142"/>
    <col min="4859" max="4859" width="10.85546875" style="142" customWidth="1"/>
    <col min="4860" max="4862" width="11.42578125" style="142"/>
    <col min="4863" max="4863" width="13.85546875" style="142" customWidth="1"/>
    <col min="4864" max="4867" width="11.42578125" style="142"/>
    <col min="4868" max="4868" width="10.85546875" style="142" customWidth="1"/>
    <col min="4869" max="5098" width="11.42578125" style="142"/>
    <col min="5099" max="5099" width="11.42578125" style="142" bestFit="1" customWidth="1"/>
    <col min="5100" max="5100" width="34.42578125" style="142" customWidth="1"/>
    <col min="5101" max="5101" width="14.28515625" style="142" customWidth="1"/>
    <col min="5102" max="5102" width="15.7109375" style="142" customWidth="1"/>
    <col min="5103" max="5103" width="12.42578125" style="142" bestFit="1" customWidth="1"/>
    <col min="5104" max="5104" width="14.140625" style="142" bestFit="1" customWidth="1"/>
    <col min="5105" max="5105" width="12" style="142" customWidth="1"/>
    <col min="5106" max="5107" width="10.85546875" style="142" customWidth="1"/>
    <col min="5108" max="5108" width="14.28515625" style="142" customWidth="1"/>
    <col min="5109" max="5109" width="10" style="142" bestFit="1" customWidth="1"/>
    <col min="5110" max="5111" width="12.28515625" style="142" bestFit="1" customWidth="1"/>
    <col min="5112" max="5112" width="14.140625" style="142" customWidth="1"/>
    <col min="5113" max="5113" width="15.140625" style="142" customWidth="1"/>
    <col min="5114" max="5114" width="11.42578125" style="142"/>
    <col min="5115" max="5115" width="10.85546875" style="142" customWidth="1"/>
    <col min="5116" max="5118" width="11.42578125" style="142"/>
    <col min="5119" max="5119" width="13.85546875" style="142" customWidth="1"/>
    <col min="5120" max="5123" width="11.42578125" style="142"/>
    <col min="5124" max="5124" width="10.85546875" style="142" customWidth="1"/>
    <col min="5125" max="5354" width="11.42578125" style="142"/>
    <col min="5355" max="5355" width="11.42578125" style="142" bestFit="1" customWidth="1"/>
    <col min="5356" max="5356" width="34.42578125" style="142" customWidth="1"/>
    <col min="5357" max="5357" width="14.28515625" style="142" customWidth="1"/>
    <col min="5358" max="5358" width="15.7109375" style="142" customWidth="1"/>
    <col min="5359" max="5359" width="12.42578125" style="142" bestFit="1" customWidth="1"/>
    <col min="5360" max="5360" width="14.140625" style="142" bestFit="1" customWidth="1"/>
    <col min="5361" max="5361" width="12" style="142" customWidth="1"/>
    <col min="5362" max="5363" width="10.85546875" style="142" customWidth="1"/>
    <col min="5364" max="5364" width="14.28515625" style="142" customWidth="1"/>
    <col min="5365" max="5365" width="10" style="142" bestFit="1" customWidth="1"/>
    <col min="5366" max="5367" width="12.28515625" style="142" bestFit="1" customWidth="1"/>
    <col min="5368" max="5368" width="14.140625" style="142" customWidth="1"/>
    <col min="5369" max="5369" width="15.140625" style="142" customWidth="1"/>
    <col min="5370" max="5370" width="11.42578125" style="142"/>
    <col min="5371" max="5371" width="10.85546875" style="142" customWidth="1"/>
    <col min="5372" max="5374" width="11.42578125" style="142"/>
    <col min="5375" max="5375" width="13.85546875" style="142" customWidth="1"/>
    <col min="5376" max="5379" width="11.42578125" style="142"/>
    <col min="5380" max="5380" width="10.85546875" style="142" customWidth="1"/>
    <col min="5381" max="5610" width="11.42578125" style="142"/>
    <col min="5611" max="5611" width="11.42578125" style="142" bestFit="1" customWidth="1"/>
    <col min="5612" max="5612" width="34.42578125" style="142" customWidth="1"/>
    <col min="5613" max="5613" width="14.28515625" style="142" customWidth="1"/>
    <col min="5614" max="5614" width="15.7109375" style="142" customWidth="1"/>
    <col min="5615" max="5615" width="12.42578125" style="142" bestFit="1" customWidth="1"/>
    <col min="5616" max="5616" width="14.140625" style="142" bestFit="1" customWidth="1"/>
    <col min="5617" max="5617" width="12" style="142" customWidth="1"/>
    <col min="5618" max="5619" width="10.85546875" style="142" customWidth="1"/>
    <col min="5620" max="5620" width="14.28515625" style="142" customWidth="1"/>
    <col min="5621" max="5621" width="10" style="142" bestFit="1" customWidth="1"/>
    <col min="5622" max="5623" width="12.28515625" style="142" bestFit="1" customWidth="1"/>
    <col min="5624" max="5624" width="14.140625" style="142" customWidth="1"/>
    <col min="5625" max="5625" width="15.140625" style="142" customWidth="1"/>
    <col min="5626" max="5626" width="11.42578125" style="142"/>
    <col min="5627" max="5627" width="10.85546875" style="142" customWidth="1"/>
    <col min="5628" max="5630" width="11.42578125" style="142"/>
    <col min="5631" max="5631" width="13.85546875" style="142" customWidth="1"/>
    <col min="5632" max="5635" width="11.42578125" style="142"/>
    <col min="5636" max="5636" width="10.85546875" style="142" customWidth="1"/>
    <col min="5637" max="5866" width="11.42578125" style="142"/>
    <col min="5867" max="5867" width="11.42578125" style="142" bestFit="1" customWidth="1"/>
    <col min="5868" max="5868" width="34.42578125" style="142" customWidth="1"/>
    <col min="5869" max="5869" width="14.28515625" style="142" customWidth="1"/>
    <col min="5870" max="5870" width="15.7109375" style="142" customWidth="1"/>
    <col min="5871" max="5871" width="12.42578125" style="142" bestFit="1" customWidth="1"/>
    <col min="5872" max="5872" width="14.140625" style="142" bestFit="1" customWidth="1"/>
    <col min="5873" max="5873" width="12" style="142" customWidth="1"/>
    <col min="5874" max="5875" width="10.85546875" style="142" customWidth="1"/>
    <col min="5876" max="5876" width="14.28515625" style="142" customWidth="1"/>
    <col min="5877" max="5877" width="10" style="142" bestFit="1" customWidth="1"/>
    <col min="5878" max="5879" width="12.28515625" style="142" bestFit="1" customWidth="1"/>
    <col min="5880" max="5880" width="14.140625" style="142" customWidth="1"/>
    <col min="5881" max="5881" width="15.140625" style="142" customWidth="1"/>
    <col min="5882" max="5882" width="11.42578125" style="142"/>
    <col min="5883" max="5883" width="10.85546875" style="142" customWidth="1"/>
    <col min="5884" max="5886" width="11.42578125" style="142"/>
    <col min="5887" max="5887" width="13.85546875" style="142" customWidth="1"/>
    <col min="5888" max="5891" width="11.42578125" style="142"/>
    <col min="5892" max="5892" width="10.85546875" style="142" customWidth="1"/>
    <col min="5893" max="6122" width="11.42578125" style="142"/>
    <col min="6123" max="6123" width="11.42578125" style="142" bestFit="1" customWidth="1"/>
    <col min="6124" max="6124" width="34.42578125" style="142" customWidth="1"/>
    <col min="6125" max="6125" width="14.28515625" style="142" customWidth="1"/>
    <col min="6126" max="6126" width="15.7109375" style="142" customWidth="1"/>
    <col min="6127" max="6127" width="12.42578125" style="142" bestFit="1" customWidth="1"/>
    <col min="6128" max="6128" width="14.140625" style="142" bestFit="1" customWidth="1"/>
    <col min="6129" max="6129" width="12" style="142" customWidth="1"/>
    <col min="6130" max="6131" width="10.85546875" style="142" customWidth="1"/>
    <col min="6132" max="6132" width="14.28515625" style="142" customWidth="1"/>
    <col min="6133" max="6133" width="10" style="142" bestFit="1" customWidth="1"/>
    <col min="6134" max="6135" width="12.28515625" style="142" bestFit="1" customWidth="1"/>
    <col min="6136" max="6136" width="14.140625" style="142" customWidth="1"/>
    <col min="6137" max="6137" width="15.140625" style="142" customWidth="1"/>
    <col min="6138" max="6138" width="11.42578125" style="142"/>
    <col min="6139" max="6139" width="10.85546875" style="142" customWidth="1"/>
    <col min="6140" max="6142" width="11.42578125" style="142"/>
    <col min="6143" max="6143" width="13.85546875" style="142" customWidth="1"/>
    <col min="6144" max="6147" width="11.42578125" style="142"/>
    <col min="6148" max="6148" width="10.85546875" style="142" customWidth="1"/>
    <col min="6149" max="6378" width="11.42578125" style="142"/>
    <col min="6379" max="6379" width="11.42578125" style="142" bestFit="1" customWidth="1"/>
    <col min="6380" max="6380" width="34.42578125" style="142" customWidth="1"/>
    <col min="6381" max="6381" width="14.28515625" style="142" customWidth="1"/>
    <col min="6382" max="6382" width="15.7109375" style="142" customWidth="1"/>
    <col min="6383" max="6383" width="12.42578125" style="142" bestFit="1" customWidth="1"/>
    <col min="6384" max="6384" width="14.140625" style="142" bestFit="1" customWidth="1"/>
    <col min="6385" max="6385" width="12" style="142" customWidth="1"/>
    <col min="6386" max="6387" width="10.85546875" style="142" customWidth="1"/>
    <col min="6388" max="6388" width="14.28515625" style="142" customWidth="1"/>
    <col min="6389" max="6389" width="10" style="142" bestFit="1" customWidth="1"/>
    <col min="6390" max="6391" width="12.28515625" style="142" bestFit="1" customWidth="1"/>
    <col min="6392" max="6392" width="14.140625" style="142" customWidth="1"/>
    <col min="6393" max="6393" width="15.140625" style="142" customWidth="1"/>
    <col min="6394" max="6394" width="11.42578125" style="142"/>
    <col min="6395" max="6395" width="10.85546875" style="142" customWidth="1"/>
    <col min="6396" max="6398" width="11.42578125" style="142"/>
    <col min="6399" max="6399" width="13.85546875" style="142" customWidth="1"/>
    <col min="6400" max="6403" width="11.42578125" style="142"/>
    <col min="6404" max="6404" width="10.85546875" style="142" customWidth="1"/>
    <col min="6405" max="6634" width="11.42578125" style="142"/>
    <col min="6635" max="6635" width="11.42578125" style="142" bestFit="1" customWidth="1"/>
    <col min="6636" max="6636" width="34.42578125" style="142" customWidth="1"/>
    <col min="6637" max="6637" width="14.28515625" style="142" customWidth="1"/>
    <col min="6638" max="6638" width="15.7109375" style="142" customWidth="1"/>
    <col min="6639" max="6639" width="12.42578125" style="142" bestFit="1" customWidth="1"/>
    <col min="6640" max="6640" width="14.140625" style="142" bestFit="1" customWidth="1"/>
    <col min="6641" max="6641" width="12" style="142" customWidth="1"/>
    <col min="6642" max="6643" width="10.85546875" style="142" customWidth="1"/>
    <col min="6644" max="6644" width="14.28515625" style="142" customWidth="1"/>
    <col min="6645" max="6645" width="10" style="142" bestFit="1" customWidth="1"/>
    <col min="6646" max="6647" width="12.28515625" style="142" bestFit="1" customWidth="1"/>
    <col min="6648" max="6648" width="14.140625" style="142" customWidth="1"/>
    <col min="6649" max="6649" width="15.140625" style="142" customWidth="1"/>
    <col min="6650" max="6650" width="11.42578125" style="142"/>
    <col min="6651" max="6651" width="10.85546875" style="142" customWidth="1"/>
    <col min="6652" max="6654" width="11.42578125" style="142"/>
    <col min="6655" max="6655" width="13.85546875" style="142" customWidth="1"/>
    <col min="6656" max="6659" width="11.42578125" style="142"/>
    <col min="6660" max="6660" width="10.85546875" style="142" customWidth="1"/>
    <col min="6661" max="6890" width="11.42578125" style="142"/>
    <col min="6891" max="6891" width="11.42578125" style="142" bestFit="1" customWidth="1"/>
    <col min="6892" max="6892" width="34.42578125" style="142" customWidth="1"/>
    <col min="6893" max="6893" width="14.28515625" style="142" customWidth="1"/>
    <col min="6894" max="6894" width="15.7109375" style="142" customWidth="1"/>
    <col min="6895" max="6895" width="12.42578125" style="142" bestFit="1" customWidth="1"/>
    <col min="6896" max="6896" width="14.140625" style="142" bestFit="1" customWidth="1"/>
    <col min="6897" max="6897" width="12" style="142" customWidth="1"/>
    <col min="6898" max="6899" width="10.85546875" style="142" customWidth="1"/>
    <col min="6900" max="6900" width="14.28515625" style="142" customWidth="1"/>
    <col min="6901" max="6901" width="10" style="142" bestFit="1" customWidth="1"/>
    <col min="6902" max="6903" width="12.28515625" style="142" bestFit="1" customWidth="1"/>
    <col min="6904" max="6904" width="14.140625" style="142" customWidth="1"/>
    <col min="6905" max="6905" width="15.140625" style="142" customWidth="1"/>
    <col min="6906" max="6906" width="11.42578125" style="142"/>
    <col min="6907" max="6907" width="10.85546875" style="142" customWidth="1"/>
    <col min="6908" max="6910" width="11.42578125" style="142"/>
    <col min="6911" max="6911" width="13.85546875" style="142" customWidth="1"/>
    <col min="6912" max="6915" width="11.42578125" style="142"/>
    <col min="6916" max="6916" width="10.85546875" style="142" customWidth="1"/>
    <col min="6917" max="7146" width="11.42578125" style="142"/>
    <col min="7147" max="7147" width="11.42578125" style="142" bestFit="1" customWidth="1"/>
    <col min="7148" max="7148" width="34.42578125" style="142" customWidth="1"/>
    <col min="7149" max="7149" width="14.28515625" style="142" customWidth="1"/>
    <col min="7150" max="7150" width="15.7109375" style="142" customWidth="1"/>
    <col min="7151" max="7151" width="12.42578125" style="142" bestFit="1" customWidth="1"/>
    <col min="7152" max="7152" width="14.140625" style="142" bestFit="1" customWidth="1"/>
    <col min="7153" max="7153" width="12" style="142" customWidth="1"/>
    <col min="7154" max="7155" width="10.85546875" style="142" customWidth="1"/>
    <col min="7156" max="7156" width="14.28515625" style="142" customWidth="1"/>
    <col min="7157" max="7157" width="10" style="142" bestFit="1" customWidth="1"/>
    <col min="7158" max="7159" width="12.28515625" style="142" bestFit="1" customWidth="1"/>
    <col min="7160" max="7160" width="14.140625" style="142" customWidth="1"/>
    <col min="7161" max="7161" width="15.140625" style="142" customWidth="1"/>
    <col min="7162" max="7162" width="11.42578125" style="142"/>
    <col min="7163" max="7163" width="10.85546875" style="142" customWidth="1"/>
    <col min="7164" max="7166" width="11.42578125" style="142"/>
    <col min="7167" max="7167" width="13.85546875" style="142" customWidth="1"/>
    <col min="7168" max="7171" width="11.42578125" style="142"/>
    <col min="7172" max="7172" width="10.85546875" style="142" customWidth="1"/>
    <col min="7173" max="7402" width="11.42578125" style="142"/>
    <col min="7403" max="7403" width="11.42578125" style="142" bestFit="1" customWidth="1"/>
    <col min="7404" max="7404" width="34.42578125" style="142" customWidth="1"/>
    <col min="7405" max="7405" width="14.28515625" style="142" customWidth="1"/>
    <col min="7406" max="7406" width="15.7109375" style="142" customWidth="1"/>
    <col min="7407" max="7407" width="12.42578125" style="142" bestFit="1" customWidth="1"/>
    <col min="7408" max="7408" width="14.140625" style="142" bestFit="1" customWidth="1"/>
    <col min="7409" max="7409" width="12" style="142" customWidth="1"/>
    <col min="7410" max="7411" width="10.85546875" style="142" customWidth="1"/>
    <col min="7412" max="7412" width="14.28515625" style="142" customWidth="1"/>
    <col min="7413" max="7413" width="10" style="142" bestFit="1" customWidth="1"/>
    <col min="7414" max="7415" width="12.28515625" style="142" bestFit="1" customWidth="1"/>
    <col min="7416" max="7416" width="14.140625" style="142" customWidth="1"/>
    <col min="7417" max="7417" width="15.140625" style="142" customWidth="1"/>
    <col min="7418" max="7418" width="11.42578125" style="142"/>
    <col min="7419" max="7419" width="10.85546875" style="142" customWidth="1"/>
    <col min="7420" max="7422" width="11.42578125" style="142"/>
    <col min="7423" max="7423" width="13.85546875" style="142" customWidth="1"/>
    <col min="7424" max="7427" width="11.42578125" style="142"/>
    <col min="7428" max="7428" width="10.85546875" style="142" customWidth="1"/>
    <col min="7429" max="7658" width="11.42578125" style="142"/>
    <col min="7659" max="7659" width="11.42578125" style="142" bestFit="1" customWidth="1"/>
    <col min="7660" max="7660" width="34.42578125" style="142" customWidth="1"/>
    <col min="7661" max="7661" width="14.28515625" style="142" customWidth="1"/>
    <col min="7662" max="7662" width="15.7109375" style="142" customWidth="1"/>
    <col min="7663" max="7663" width="12.42578125" style="142" bestFit="1" customWidth="1"/>
    <col min="7664" max="7664" width="14.140625" style="142" bestFit="1" customWidth="1"/>
    <col min="7665" max="7665" width="12" style="142" customWidth="1"/>
    <col min="7666" max="7667" width="10.85546875" style="142" customWidth="1"/>
    <col min="7668" max="7668" width="14.28515625" style="142" customWidth="1"/>
    <col min="7669" max="7669" width="10" style="142" bestFit="1" customWidth="1"/>
    <col min="7670" max="7671" width="12.28515625" style="142" bestFit="1" customWidth="1"/>
    <col min="7672" max="7672" width="14.140625" style="142" customWidth="1"/>
    <col min="7673" max="7673" width="15.140625" style="142" customWidth="1"/>
    <col min="7674" max="7674" width="11.42578125" style="142"/>
    <col min="7675" max="7675" width="10.85546875" style="142" customWidth="1"/>
    <col min="7676" max="7678" width="11.42578125" style="142"/>
    <col min="7679" max="7679" width="13.85546875" style="142" customWidth="1"/>
    <col min="7680" max="7683" width="11.42578125" style="142"/>
    <col min="7684" max="7684" width="10.85546875" style="142" customWidth="1"/>
    <col min="7685" max="7914" width="11.42578125" style="142"/>
    <col min="7915" max="7915" width="11.42578125" style="142" bestFit="1" customWidth="1"/>
    <col min="7916" max="7916" width="34.42578125" style="142" customWidth="1"/>
    <col min="7917" max="7917" width="14.28515625" style="142" customWidth="1"/>
    <col min="7918" max="7918" width="15.7109375" style="142" customWidth="1"/>
    <col min="7919" max="7919" width="12.42578125" style="142" bestFit="1" customWidth="1"/>
    <col min="7920" max="7920" width="14.140625" style="142" bestFit="1" customWidth="1"/>
    <col min="7921" max="7921" width="12" style="142" customWidth="1"/>
    <col min="7922" max="7923" width="10.85546875" style="142" customWidth="1"/>
    <col min="7924" max="7924" width="14.28515625" style="142" customWidth="1"/>
    <col min="7925" max="7925" width="10" style="142" bestFit="1" customWidth="1"/>
    <col min="7926" max="7927" width="12.28515625" style="142" bestFit="1" customWidth="1"/>
    <col min="7928" max="7928" width="14.140625" style="142" customWidth="1"/>
    <col min="7929" max="7929" width="15.140625" style="142" customWidth="1"/>
    <col min="7930" max="7930" width="11.42578125" style="142"/>
    <col min="7931" max="7931" width="10.85546875" style="142" customWidth="1"/>
    <col min="7932" max="7934" width="11.42578125" style="142"/>
    <col min="7935" max="7935" width="13.85546875" style="142" customWidth="1"/>
    <col min="7936" max="7939" width="11.42578125" style="142"/>
    <col min="7940" max="7940" width="10.85546875" style="142" customWidth="1"/>
    <col min="7941" max="8170" width="11.42578125" style="142"/>
    <col min="8171" max="8171" width="11.42578125" style="142" bestFit="1" customWidth="1"/>
    <col min="8172" max="8172" width="34.42578125" style="142" customWidth="1"/>
    <col min="8173" max="8173" width="14.28515625" style="142" customWidth="1"/>
    <col min="8174" max="8174" width="15.7109375" style="142" customWidth="1"/>
    <col min="8175" max="8175" width="12.42578125" style="142" bestFit="1" customWidth="1"/>
    <col min="8176" max="8176" width="14.140625" style="142" bestFit="1" customWidth="1"/>
    <col min="8177" max="8177" width="12" style="142" customWidth="1"/>
    <col min="8178" max="8179" width="10.85546875" style="142" customWidth="1"/>
    <col min="8180" max="8180" width="14.28515625" style="142" customWidth="1"/>
    <col min="8181" max="8181" width="10" style="142" bestFit="1" customWidth="1"/>
    <col min="8182" max="8183" width="12.28515625" style="142" bestFit="1" customWidth="1"/>
    <col min="8184" max="8184" width="14.140625" style="142" customWidth="1"/>
    <col min="8185" max="8185" width="15.140625" style="142" customWidth="1"/>
    <col min="8186" max="8186" width="11.42578125" style="142"/>
    <col min="8187" max="8187" width="10.85546875" style="142" customWidth="1"/>
    <col min="8188" max="8190" width="11.42578125" style="142"/>
    <col min="8191" max="8191" width="13.85546875" style="142" customWidth="1"/>
    <col min="8192" max="8195" width="11.42578125" style="142"/>
    <col min="8196" max="8196" width="10.85546875" style="142" customWidth="1"/>
    <col min="8197" max="8426" width="11.42578125" style="142"/>
    <col min="8427" max="8427" width="11.42578125" style="142" bestFit="1" customWidth="1"/>
    <col min="8428" max="8428" width="34.42578125" style="142" customWidth="1"/>
    <col min="8429" max="8429" width="14.28515625" style="142" customWidth="1"/>
    <col min="8430" max="8430" width="15.7109375" style="142" customWidth="1"/>
    <col min="8431" max="8431" width="12.42578125" style="142" bestFit="1" customWidth="1"/>
    <col min="8432" max="8432" width="14.140625" style="142" bestFit="1" customWidth="1"/>
    <col min="8433" max="8433" width="12" style="142" customWidth="1"/>
    <col min="8434" max="8435" width="10.85546875" style="142" customWidth="1"/>
    <col min="8436" max="8436" width="14.28515625" style="142" customWidth="1"/>
    <col min="8437" max="8437" width="10" style="142" bestFit="1" customWidth="1"/>
    <col min="8438" max="8439" width="12.28515625" style="142" bestFit="1" customWidth="1"/>
    <col min="8440" max="8440" width="14.140625" style="142" customWidth="1"/>
    <col min="8441" max="8441" width="15.140625" style="142" customWidth="1"/>
    <col min="8442" max="8442" width="11.42578125" style="142"/>
    <col min="8443" max="8443" width="10.85546875" style="142" customWidth="1"/>
    <col min="8444" max="8446" width="11.42578125" style="142"/>
    <col min="8447" max="8447" width="13.85546875" style="142" customWidth="1"/>
    <col min="8448" max="8451" width="11.42578125" style="142"/>
    <col min="8452" max="8452" width="10.85546875" style="142" customWidth="1"/>
    <col min="8453" max="8682" width="11.42578125" style="142"/>
    <col min="8683" max="8683" width="11.42578125" style="142" bestFit="1" customWidth="1"/>
    <col min="8684" max="8684" width="34.42578125" style="142" customWidth="1"/>
    <col min="8685" max="8685" width="14.28515625" style="142" customWidth="1"/>
    <col min="8686" max="8686" width="15.7109375" style="142" customWidth="1"/>
    <col min="8687" max="8687" width="12.42578125" style="142" bestFit="1" customWidth="1"/>
    <col min="8688" max="8688" width="14.140625" style="142" bestFit="1" customWidth="1"/>
    <col min="8689" max="8689" width="12" style="142" customWidth="1"/>
    <col min="8690" max="8691" width="10.85546875" style="142" customWidth="1"/>
    <col min="8692" max="8692" width="14.28515625" style="142" customWidth="1"/>
    <col min="8693" max="8693" width="10" style="142" bestFit="1" customWidth="1"/>
    <col min="8694" max="8695" width="12.28515625" style="142" bestFit="1" customWidth="1"/>
    <col min="8696" max="8696" width="14.140625" style="142" customWidth="1"/>
    <col min="8697" max="8697" width="15.140625" style="142" customWidth="1"/>
    <col min="8698" max="8698" width="11.42578125" style="142"/>
    <col min="8699" max="8699" width="10.85546875" style="142" customWidth="1"/>
    <col min="8700" max="8702" width="11.42578125" style="142"/>
    <col min="8703" max="8703" width="13.85546875" style="142" customWidth="1"/>
    <col min="8704" max="8707" width="11.42578125" style="142"/>
    <col min="8708" max="8708" width="10.85546875" style="142" customWidth="1"/>
    <col min="8709" max="8938" width="11.42578125" style="142"/>
    <col min="8939" max="8939" width="11.42578125" style="142" bestFit="1" customWidth="1"/>
    <col min="8940" max="8940" width="34.42578125" style="142" customWidth="1"/>
    <col min="8941" max="8941" width="14.28515625" style="142" customWidth="1"/>
    <col min="8942" max="8942" width="15.7109375" style="142" customWidth="1"/>
    <col min="8943" max="8943" width="12.42578125" style="142" bestFit="1" customWidth="1"/>
    <col min="8944" max="8944" width="14.140625" style="142" bestFit="1" customWidth="1"/>
    <col min="8945" max="8945" width="12" style="142" customWidth="1"/>
    <col min="8946" max="8947" width="10.85546875" style="142" customWidth="1"/>
    <col min="8948" max="8948" width="14.28515625" style="142" customWidth="1"/>
    <col min="8949" max="8949" width="10" style="142" bestFit="1" customWidth="1"/>
    <col min="8950" max="8951" width="12.28515625" style="142" bestFit="1" customWidth="1"/>
    <col min="8952" max="8952" width="14.140625" style="142" customWidth="1"/>
    <col min="8953" max="8953" width="15.140625" style="142" customWidth="1"/>
    <col min="8954" max="8954" width="11.42578125" style="142"/>
    <col min="8955" max="8955" width="10.85546875" style="142" customWidth="1"/>
    <col min="8956" max="8958" width="11.42578125" style="142"/>
    <col min="8959" max="8959" width="13.85546875" style="142" customWidth="1"/>
    <col min="8960" max="8963" width="11.42578125" style="142"/>
    <col min="8964" max="8964" width="10.85546875" style="142" customWidth="1"/>
    <col min="8965" max="9194" width="11.42578125" style="142"/>
    <col min="9195" max="9195" width="11.42578125" style="142" bestFit="1" customWidth="1"/>
    <col min="9196" max="9196" width="34.42578125" style="142" customWidth="1"/>
    <col min="9197" max="9197" width="14.28515625" style="142" customWidth="1"/>
    <col min="9198" max="9198" width="15.7109375" style="142" customWidth="1"/>
    <col min="9199" max="9199" width="12.42578125" style="142" bestFit="1" customWidth="1"/>
    <col min="9200" max="9200" width="14.140625" style="142" bestFit="1" customWidth="1"/>
    <col min="9201" max="9201" width="12" style="142" customWidth="1"/>
    <col min="9202" max="9203" width="10.85546875" style="142" customWidth="1"/>
    <col min="9204" max="9204" width="14.28515625" style="142" customWidth="1"/>
    <col min="9205" max="9205" width="10" style="142" bestFit="1" customWidth="1"/>
    <col min="9206" max="9207" width="12.28515625" style="142" bestFit="1" customWidth="1"/>
    <col min="9208" max="9208" width="14.140625" style="142" customWidth="1"/>
    <col min="9209" max="9209" width="15.140625" style="142" customWidth="1"/>
    <col min="9210" max="9210" width="11.42578125" style="142"/>
    <col min="9211" max="9211" width="10.85546875" style="142" customWidth="1"/>
    <col min="9212" max="9214" width="11.42578125" style="142"/>
    <col min="9215" max="9215" width="13.85546875" style="142" customWidth="1"/>
    <col min="9216" max="9219" width="11.42578125" style="142"/>
    <col min="9220" max="9220" width="10.85546875" style="142" customWidth="1"/>
    <col min="9221" max="9450" width="11.42578125" style="142"/>
    <col min="9451" max="9451" width="11.42578125" style="142" bestFit="1" customWidth="1"/>
    <col min="9452" max="9452" width="34.42578125" style="142" customWidth="1"/>
    <col min="9453" max="9453" width="14.28515625" style="142" customWidth="1"/>
    <col min="9454" max="9454" width="15.7109375" style="142" customWidth="1"/>
    <col min="9455" max="9455" width="12.42578125" style="142" bestFit="1" customWidth="1"/>
    <col min="9456" max="9456" width="14.140625" style="142" bestFit="1" customWidth="1"/>
    <col min="9457" max="9457" width="12" style="142" customWidth="1"/>
    <col min="9458" max="9459" width="10.85546875" style="142" customWidth="1"/>
    <col min="9460" max="9460" width="14.28515625" style="142" customWidth="1"/>
    <col min="9461" max="9461" width="10" style="142" bestFit="1" customWidth="1"/>
    <col min="9462" max="9463" width="12.28515625" style="142" bestFit="1" customWidth="1"/>
    <col min="9464" max="9464" width="14.140625" style="142" customWidth="1"/>
    <col min="9465" max="9465" width="15.140625" style="142" customWidth="1"/>
    <col min="9466" max="9466" width="11.42578125" style="142"/>
    <col min="9467" max="9467" width="10.85546875" style="142" customWidth="1"/>
    <col min="9468" max="9470" width="11.42578125" style="142"/>
    <col min="9471" max="9471" width="13.85546875" style="142" customWidth="1"/>
    <col min="9472" max="9475" width="11.42578125" style="142"/>
    <col min="9476" max="9476" width="10.85546875" style="142" customWidth="1"/>
    <col min="9477" max="9706" width="11.42578125" style="142"/>
    <col min="9707" max="9707" width="11.42578125" style="142" bestFit="1" customWidth="1"/>
    <col min="9708" max="9708" width="34.42578125" style="142" customWidth="1"/>
    <col min="9709" max="9709" width="14.28515625" style="142" customWidth="1"/>
    <col min="9710" max="9710" width="15.7109375" style="142" customWidth="1"/>
    <col min="9711" max="9711" width="12.42578125" style="142" bestFit="1" customWidth="1"/>
    <col min="9712" max="9712" width="14.140625" style="142" bestFit="1" customWidth="1"/>
    <col min="9713" max="9713" width="12" style="142" customWidth="1"/>
    <col min="9714" max="9715" width="10.85546875" style="142" customWidth="1"/>
    <col min="9716" max="9716" width="14.28515625" style="142" customWidth="1"/>
    <col min="9717" max="9717" width="10" style="142" bestFit="1" customWidth="1"/>
    <col min="9718" max="9719" width="12.28515625" style="142" bestFit="1" customWidth="1"/>
    <col min="9720" max="9720" width="14.140625" style="142" customWidth="1"/>
    <col min="9721" max="9721" width="15.140625" style="142" customWidth="1"/>
    <col min="9722" max="9722" width="11.42578125" style="142"/>
    <col min="9723" max="9723" width="10.85546875" style="142" customWidth="1"/>
    <col min="9724" max="9726" width="11.42578125" style="142"/>
    <col min="9727" max="9727" width="13.85546875" style="142" customWidth="1"/>
    <col min="9728" max="9731" width="11.42578125" style="142"/>
    <col min="9732" max="9732" width="10.85546875" style="142" customWidth="1"/>
    <col min="9733" max="9962" width="11.42578125" style="142"/>
    <col min="9963" max="9963" width="11.42578125" style="142" bestFit="1" customWidth="1"/>
    <col min="9964" max="9964" width="34.42578125" style="142" customWidth="1"/>
    <col min="9965" max="9965" width="14.28515625" style="142" customWidth="1"/>
    <col min="9966" max="9966" width="15.7109375" style="142" customWidth="1"/>
    <col min="9967" max="9967" width="12.42578125" style="142" bestFit="1" customWidth="1"/>
    <col min="9968" max="9968" width="14.140625" style="142" bestFit="1" customWidth="1"/>
    <col min="9969" max="9969" width="12" style="142" customWidth="1"/>
    <col min="9970" max="9971" width="10.85546875" style="142" customWidth="1"/>
    <col min="9972" max="9972" width="14.28515625" style="142" customWidth="1"/>
    <col min="9973" max="9973" width="10" style="142" bestFit="1" customWidth="1"/>
    <col min="9974" max="9975" width="12.28515625" style="142" bestFit="1" customWidth="1"/>
    <col min="9976" max="9976" width="14.140625" style="142" customWidth="1"/>
    <col min="9977" max="9977" width="15.140625" style="142" customWidth="1"/>
    <col min="9978" max="9978" width="11.42578125" style="142"/>
    <col min="9979" max="9979" width="10.85546875" style="142" customWidth="1"/>
    <col min="9980" max="9982" width="11.42578125" style="142"/>
    <col min="9983" max="9983" width="13.85546875" style="142" customWidth="1"/>
    <col min="9984" max="9987" width="11.42578125" style="142"/>
    <col min="9988" max="9988" width="10.85546875" style="142" customWidth="1"/>
    <col min="9989" max="10218" width="11.42578125" style="142"/>
    <col min="10219" max="10219" width="11.42578125" style="142" bestFit="1" customWidth="1"/>
    <col min="10220" max="10220" width="34.42578125" style="142" customWidth="1"/>
    <col min="10221" max="10221" width="14.28515625" style="142" customWidth="1"/>
    <col min="10222" max="10222" width="15.7109375" style="142" customWidth="1"/>
    <col min="10223" max="10223" width="12.42578125" style="142" bestFit="1" customWidth="1"/>
    <col min="10224" max="10224" width="14.140625" style="142" bestFit="1" customWidth="1"/>
    <col min="10225" max="10225" width="12" style="142" customWidth="1"/>
    <col min="10226" max="10227" width="10.85546875" style="142" customWidth="1"/>
    <col min="10228" max="10228" width="14.28515625" style="142" customWidth="1"/>
    <col min="10229" max="10229" width="10" style="142" bestFit="1" customWidth="1"/>
    <col min="10230" max="10231" width="12.28515625" style="142" bestFit="1" customWidth="1"/>
    <col min="10232" max="10232" width="14.140625" style="142" customWidth="1"/>
    <col min="10233" max="10233" width="15.140625" style="142" customWidth="1"/>
    <col min="10234" max="10234" width="11.42578125" style="142"/>
    <col min="10235" max="10235" width="10.85546875" style="142" customWidth="1"/>
    <col min="10236" max="10238" width="11.42578125" style="142"/>
    <col min="10239" max="10239" width="13.85546875" style="142" customWidth="1"/>
    <col min="10240" max="10243" width="11.42578125" style="142"/>
    <col min="10244" max="10244" width="10.85546875" style="142" customWidth="1"/>
    <col min="10245" max="10474" width="11.42578125" style="142"/>
    <col min="10475" max="10475" width="11.42578125" style="142" bestFit="1" customWidth="1"/>
    <col min="10476" max="10476" width="34.42578125" style="142" customWidth="1"/>
    <col min="10477" max="10477" width="14.28515625" style="142" customWidth="1"/>
    <col min="10478" max="10478" width="15.7109375" style="142" customWidth="1"/>
    <col min="10479" max="10479" width="12.42578125" style="142" bestFit="1" customWidth="1"/>
    <col min="10480" max="10480" width="14.140625" style="142" bestFit="1" customWidth="1"/>
    <col min="10481" max="10481" width="12" style="142" customWidth="1"/>
    <col min="10482" max="10483" width="10.85546875" style="142" customWidth="1"/>
    <col min="10484" max="10484" width="14.28515625" style="142" customWidth="1"/>
    <col min="10485" max="10485" width="10" style="142" bestFit="1" customWidth="1"/>
    <col min="10486" max="10487" width="12.28515625" style="142" bestFit="1" customWidth="1"/>
    <col min="10488" max="10488" width="14.140625" style="142" customWidth="1"/>
    <col min="10489" max="10489" width="15.140625" style="142" customWidth="1"/>
    <col min="10490" max="10490" width="11.42578125" style="142"/>
    <col min="10491" max="10491" width="10.85546875" style="142" customWidth="1"/>
    <col min="10492" max="10494" width="11.42578125" style="142"/>
    <col min="10495" max="10495" width="13.85546875" style="142" customWidth="1"/>
    <col min="10496" max="10499" width="11.42578125" style="142"/>
    <col min="10500" max="10500" width="10.85546875" style="142" customWidth="1"/>
    <col min="10501" max="10730" width="11.42578125" style="142"/>
    <col min="10731" max="10731" width="11.42578125" style="142" bestFit="1" customWidth="1"/>
    <col min="10732" max="10732" width="34.42578125" style="142" customWidth="1"/>
    <col min="10733" max="10733" width="14.28515625" style="142" customWidth="1"/>
    <col min="10734" max="10734" width="15.7109375" style="142" customWidth="1"/>
    <col min="10735" max="10735" width="12.42578125" style="142" bestFit="1" customWidth="1"/>
    <col min="10736" max="10736" width="14.140625" style="142" bestFit="1" customWidth="1"/>
    <col min="10737" max="10737" width="12" style="142" customWidth="1"/>
    <col min="10738" max="10739" width="10.85546875" style="142" customWidth="1"/>
    <col min="10740" max="10740" width="14.28515625" style="142" customWidth="1"/>
    <col min="10741" max="10741" width="10" style="142" bestFit="1" customWidth="1"/>
    <col min="10742" max="10743" width="12.28515625" style="142" bestFit="1" customWidth="1"/>
    <col min="10744" max="10744" width="14.140625" style="142" customWidth="1"/>
    <col min="10745" max="10745" width="15.140625" style="142" customWidth="1"/>
    <col min="10746" max="10746" width="11.42578125" style="142"/>
    <col min="10747" max="10747" width="10.85546875" style="142" customWidth="1"/>
    <col min="10748" max="10750" width="11.42578125" style="142"/>
    <col min="10751" max="10751" width="13.85546875" style="142" customWidth="1"/>
    <col min="10752" max="10755" width="11.42578125" style="142"/>
    <col min="10756" max="10756" width="10.85546875" style="142" customWidth="1"/>
    <col min="10757" max="10986" width="11.42578125" style="142"/>
    <col min="10987" max="10987" width="11.42578125" style="142" bestFit="1" customWidth="1"/>
    <col min="10988" max="10988" width="34.42578125" style="142" customWidth="1"/>
    <col min="10989" max="10989" width="14.28515625" style="142" customWidth="1"/>
    <col min="10990" max="10990" width="15.7109375" style="142" customWidth="1"/>
    <col min="10991" max="10991" width="12.42578125" style="142" bestFit="1" customWidth="1"/>
    <col min="10992" max="10992" width="14.140625" style="142" bestFit="1" customWidth="1"/>
    <col min="10993" max="10993" width="12" style="142" customWidth="1"/>
    <col min="10994" max="10995" width="10.85546875" style="142" customWidth="1"/>
    <col min="10996" max="10996" width="14.28515625" style="142" customWidth="1"/>
    <col min="10997" max="10997" width="10" style="142" bestFit="1" customWidth="1"/>
    <col min="10998" max="10999" width="12.28515625" style="142" bestFit="1" customWidth="1"/>
    <col min="11000" max="11000" width="14.140625" style="142" customWidth="1"/>
    <col min="11001" max="11001" width="15.140625" style="142" customWidth="1"/>
    <col min="11002" max="11002" width="11.42578125" style="142"/>
    <col min="11003" max="11003" width="10.85546875" style="142" customWidth="1"/>
    <col min="11004" max="11006" width="11.42578125" style="142"/>
    <col min="11007" max="11007" width="13.85546875" style="142" customWidth="1"/>
    <col min="11008" max="11011" width="11.42578125" style="142"/>
    <col min="11012" max="11012" width="10.85546875" style="142" customWidth="1"/>
    <col min="11013" max="11242" width="11.42578125" style="142"/>
    <col min="11243" max="11243" width="11.42578125" style="142" bestFit="1" customWidth="1"/>
    <col min="11244" max="11244" width="34.42578125" style="142" customWidth="1"/>
    <col min="11245" max="11245" width="14.28515625" style="142" customWidth="1"/>
    <col min="11246" max="11246" width="15.7109375" style="142" customWidth="1"/>
    <col min="11247" max="11247" width="12.42578125" style="142" bestFit="1" customWidth="1"/>
    <col min="11248" max="11248" width="14.140625" style="142" bestFit="1" customWidth="1"/>
    <col min="11249" max="11249" width="12" style="142" customWidth="1"/>
    <col min="11250" max="11251" width="10.85546875" style="142" customWidth="1"/>
    <col min="11252" max="11252" width="14.28515625" style="142" customWidth="1"/>
    <col min="11253" max="11253" width="10" style="142" bestFit="1" customWidth="1"/>
    <col min="11254" max="11255" width="12.28515625" style="142" bestFit="1" customWidth="1"/>
    <col min="11256" max="11256" width="14.140625" style="142" customWidth="1"/>
    <col min="11257" max="11257" width="15.140625" style="142" customWidth="1"/>
    <col min="11258" max="11258" width="11.42578125" style="142"/>
    <col min="11259" max="11259" width="10.85546875" style="142" customWidth="1"/>
    <col min="11260" max="11262" width="11.42578125" style="142"/>
    <col min="11263" max="11263" width="13.85546875" style="142" customWidth="1"/>
    <col min="11264" max="11267" width="11.42578125" style="142"/>
    <col min="11268" max="11268" width="10.85546875" style="142" customWidth="1"/>
    <col min="11269" max="11498" width="11.42578125" style="142"/>
    <col min="11499" max="11499" width="11.42578125" style="142" bestFit="1" customWidth="1"/>
    <col min="11500" max="11500" width="34.42578125" style="142" customWidth="1"/>
    <col min="11501" max="11501" width="14.28515625" style="142" customWidth="1"/>
    <col min="11502" max="11502" width="15.7109375" style="142" customWidth="1"/>
    <col min="11503" max="11503" width="12.42578125" style="142" bestFit="1" customWidth="1"/>
    <col min="11504" max="11504" width="14.140625" style="142" bestFit="1" customWidth="1"/>
    <col min="11505" max="11505" width="12" style="142" customWidth="1"/>
    <col min="11506" max="11507" width="10.85546875" style="142" customWidth="1"/>
    <col min="11508" max="11508" width="14.28515625" style="142" customWidth="1"/>
    <col min="11509" max="11509" width="10" style="142" bestFit="1" customWidth="1"/>
    <col min="11510" max="11511" width="12.28515625" style="142" bestFit="1" customWidth="1"/>
    <col min="11512" max="11512" width="14.140625" style="142" customWidth="1"/>
    <col min="11513" max="11513" width="15.140625" style="142" customWidth="1"/>
    <col min="11514" max="11514" width="11.42578125" style="142"/>
    <col min="11515" max="11515" width="10.85546875" style="142" customWidth="1"/>
    <col min="11516" max="11518" width="11.42578125" style="142"/>
    <col min="11519" max="11519" width="13.85546875" style="142" customWidth="1"/>
    <col min="11520" max="11523" width="11.42578125" style="142"/>
    <col min="11524" max="11524" width="10.85546875" style="142" customWidth="1"/>
    <col min="11525" max="11754" width="11.42578125" style="142"/>
    <col min="11755" max="11755" width="11.42578125" style="142" bestFit="1" customWidth="1"/>
    <col min="11756" max="11756" width="34.42578125" style="142" customWidth="1"/>
    <col min="11757" max="11757" width="14.28515625" style="142" customWidth="1"/>
    <col min="11758" max="11758" width="15.7109375" style="142" customWidth="1"/>
    <col min="11759" max="11759" width="12.42578125" style="142" bestFit="1" customWidth="1"/>
    <col min="11760" max="11760" width="14.140625" style="142" bestFit="1" customWidth="1"/>
    <col min="11761" max="11761" width="12" style="142" customWidth="1"/>
    <col min="11762" max="11763" width="10.85546875" style="142" customWidth="1"/>
    <col min="11764" max="11764" width="14.28515625" style="142" customWidth="1"/>
    <col min="11765" max="11765" width="10" style="142" bestFit="1" customWidth="1"/>
    <col min="11766" max="11767" width="12.28515625" style="142" bestFit="1" customWidth="1"/>
    <col min="11768" max="11768" width="14.140625" style="142" customWidth="1"/>
    <col min="11769" max="11769" width="15.140625" style="142" customWidth="1"/>
    <col min="11770" max="11770" width="11.42578125" style="142"/>
    <col min="11771" max="11771" width="10.85546875" style="142" customWidth="1"/>
    <col min="11772" max="11774" width="11.42578125" style="142"/>
    <col min="11775" max="11775" width="13.85546875" style="142" customWidth="1"/>
    <col min="11776" max="11779" width="11.42578125" style="142"/>
    <col min="11780" max="11780" width="10.85546875" style="142" customWidth="1"/>
    <col min="11781" max="12010" width="11.42578125" style="142"/>
    <col min="12011" max="12011" width="11.42578125" style="142" bestFit="1" customWidth="1"/>
    <col min="12012" max="12012" width="34.42578125" style="142" customWidth="1"/>
    <col min="12013" max="12013" width="14.28515625" style="142" customWidth="1"/>
    <col min="12014" max="12014" width="15.7109375" style="142" customWidth="1"/>
    <col min="12015" max="12015" width="12.42578125" style="142" bestFit="1" customWidth="1"/>
    <col min="12016" max="12016" width="14.140625" style="142" bestFit="1" customWidth="1"/>
    <col min="12017" max="12017" width="12" style="142" customWidth="1"/>
    <col min="12018" max="12019" width="10.85546875" style="142" customWidth="1"/>
    <col min="12020" max="12020" width="14.28515625" style="142" customWidth="1"/>
    <col min="12021" max="12021" width="10" style="142" bestFit="1" customWidth="1"/>
    <col min="12022" max="12023" width="12.28515625" style="142" bestFit="1" customWidth="1"/>
    <col min="12024" max="12024" width="14.140625" style="142" customWidth="1"/>
    <col min="12025" max="12025" width="15.140625" style="142" customWidth="1"/>
    <col min="12026" max="12026" width="11.42578125" style="142"/>
    <col min="12027" max="12027" width="10.85546875" style="142" customWidth="1"/>
    <col min="12028" max="12030" width="11.42578125" style="142"/>
    <col min="12031" max="12031" width="13.85546875" style="142" customWidth="1"/>
    <col min="12032" max="12035" width="11.42578125" style="142"/>
    <col min="12036" max="12036" width="10.85546875" style="142" customWidth="1"/>
    <col min="12037" max="12266" width="11.42578125" style="142"/>
    <col min="12267" max="12267" width="11.42578125" style="142" bestFit="1" customWidth="1"/>
    <col min="12268" max="12268" width="34.42578125" style="142" customWidth="1"/>
    <col min="12269" max="12269" width="14.28515625" style="142" customWidth="1"/>
    <col min="12270" max="12270" width="15.7109375" style="142" customWidth="1"/>
    <col min="12271" max="12271" width="12.42578125" style="142" bestFit="1" customWidth="1"/>
    <col min="12272" max="12272" width="14.140625" style="142" bestFit="1" customWidth="1"/>
    <col min="12273" max="12273" width="12" style="142" customWidth="1"/>
    <col min="12274" max="12275" width="10.85546875" style="142" customWidth="1"/>
    <col min="12276" max="12276" width="14.28515625" style="142" customWidth="1"/>
    <col min="12277" max="12277" width="10" style="142" bestFit="1" customWidth="1"/>
    <col min="12278" max="12279" width="12.28515625" style="142" bestFit="1" customWidth="1"/>
    <col min="12280" max="12280" width="14.140625" style="142" customWidth="1"/>
    <col min="12281" max="12281" width="15.140625" style="142" customWidth="1"/>
    <col min="12282" max="12282" width="11.42578125" style="142"/>
    <col min="12283" max="12283" width="10.85546875" style="142" customWidth="1"/>
    <col min="12284" max="12286" width="11.42578125" style="142"/>
    <col min="12287" max="12287" width="13.85546875" style="142" customWidth="1"/>
    <col min="12288" max="12291" width="11.42578125" style="142"/>
    <col min="12292" max="12292" width="10.85546875" style="142" customWidth="1"/>
    <col min="12293" max="12522" width="11.42578125" style="142"/>
    <col min="12523" max="12523" width="11.42578125" style="142" bestFit="1" customWidth="1"/>
    <col min="12524" max="12524" width="34.42578125" style="142" customWidth="1"/>
    <col min="12525" max="12525" width="14.28515625" style="142" customWidth="1"/>
    <col min="12526" max="12526" width="15.7109375" style="142" customWidth="1"/>
    <col min="12527" max="12527" width="12.42578125" style="142" bestFit="1" customWidth="1"/>
    <col min="12528" max="12528" width="14.140625" style="142" bestFit="1" customWidth="1"/>
    <col min="12529" max="12529" width="12" style="142" customWidth="1"/>
    <col min="12530" max="12531" width="10.85546875" style="142" customWidth="1"/>
    <col min="12532" max="12532" width="14.28515625" style="142" customWidth="1"/>
    <col min="12533" max="12533" width="10" style="142" bestFit="1" customWidth="1"/>
    <col min="12534" max="12535" width="12.28515625" style="142" bestFit="1" customWidth="1"/>
    <col min="12536" max="12536" width="14.140625" style="142" customWidth="1"/>
    <col min="12537" max="12537" width="15.140625" style="142" customWidth="1"/>
    <col min="12538" max="12538" width="11.42578125" style="142"/>
    <col min="12539" max="12539" width="10.85546875" style="142" customWidth="1"/>
    <col min="12540" max="12542" width="11.42578125" style="142"/>
    <col min="12543" max="12543" width="13.85546875" style="142" customWidth="1"/>
    <col min="12544" max="12547" width="11.42578125" style="142"/>
    <col min="12548" max="12548" width="10.85546875" style="142" customWidth="1"/>
    <col min="12549" max="12778" width="11.42578125" style="142"/>
    <col min="12779" max="12779" width="11.42578125" style="142" bestFit="1" customWidth="1"/>
    <col min="12780" max="12780" width="34.42578125" style="142" customWidth="1"/>
    <col min="12781" max="12781" width="14.28515625" style="142" customWidth="1"/>
    <col min="12782" max="12782" width="15.7109375" style="142" customWidth="1"/>
    <col min="12783" max="12783" width="12.42578125" style="142" bestFit="1" customWidth="1"/>
    <col min="12784" max="12784" width="14.140625" style="142" bestFit="1" customWidth="1"/>
    <col min="12785" max="12785" width="12" style="142" customWidth="1"/>
    <col min="12786" max="12787" width="10.85546875" style="142" customWidth="1"/>
    <col min="12788" max="12788" width="14.28515625" style="142" customWidth="1"/>
    <col min="12789" max="12789" width="10" style="142" bestFit="1" customWidth="1"/>
    <col min="12790" max="12791" width="12.28515625" style="142" bestFit="1" customWidth="1"/>
    <col min="12792" max="12792" width="14.140625" style="142" customWidth="1"/>
    <col min="12793" max="12793" width="15.140625" style="142" customWidth="1"/>
    <col min="12794" max="12794" width="11.42578125" style="142"/>
    <col min="12795" max="12795" width="10.85546875" style="142" customWidth="1"/>
    <col min="12796" max="12798" width="11.42578125" style="142"/>
    <col min="12799" max="12799" width="13.85546875" style="142" customWidth="1"/>
    <col min="12800" max="12803" width="11.42578125" style="142"/>
    <col min="12804" max="12804" width="10.85546875" style="142" customWidth="1"/>
    <col min="12805" max="13034" width="11.42578125" style="142"/>
    <col min="13035" max="13035" width="11.42578125" style="142" bestFit="1" customWidth="1"/>
    <col min="13036" max="13036" width="34.42578125" style="142" customWidth="1"/>
    <col min="13037" max="13037" width="14.28515625" style="142" customWidth="1"/>
    <col min="13038" max="13038" width="15.7109375" style="142" customWidth="1"/>
    <col min="13039" max="13039" width="12.42578125" style="142" bestFit="1" customWidth="1"/>
    <col min="13040" max="13040" width="14.140625" style="142" bestFit="1" customWidth="1"/>
    <col min="13041" max="13041" width="12" style="142" customWidth="1"/>
    <col min="13042" max="13043" width="10.85546875" style="142" customWidth="1"/>
    <col min="13044" max="13044" width="14.28515625" style="142" customWidth="1"/>
    <col min="13045" max="13045" width="10" style="142" bestFit="1" customWidth="1"/>
    <col min="13046" max="13047" width="12.28515625" style="142" bestFit="1" customWidth="1"/>
    <col min="13048" max="13048" width="14.140625" style="142" customWidth="1"/>
    <col min="13049" max="13049" width="15.140625" style="142" customWidth="1"/>
    <col min="13050" max="13050" width="11.42578125" style="142"/>
    <col min="13051" max="13051" width="10.85546875" style="142" customWidth="1"/>
    <col min="13052" max="13054" width="11.42578125" style="142"/>
    <col min="13055" max="13055" width="13.85546875" style="142" customWidth="1"/>
    <col min="13056" max="13059" width="11.42578125" style="142"/>
    <col min="13060" max="13060" width="10.85546875" style="142" customWidth="1"/>
    <col min="13061" max="13290" width="11.42578125" style="142"/>
    <col min="13291" max="13291" width="11.42578125" style="142" bestFit="1" customWidth="1"/>
    <col min="13292" max="13292" width="34.42578125" style="142" customWidth="1"/>
    <col min="13293" max="13293" width="14.28515625" style="142" customWidth="1"/>
    <col min="13294" max="13294" width="15.7109375" style="142" customWidth="1"/>
    <col min="13295" max="13295" width="12.42578125" style="142" bestFit="1" customWidth="1"/>
    <col min="13296" max="13296" width="14.140625" style="142" bestFit="1" customWidth="1"/>
    <col min="13297" max="13297" width="12" style="142" customWidth="1"/>
    <col min="13298" max="13299" width="10.85546875" style="142" customWidth="1"/>
    <col min="13300" max="13300" width="14.28515625" style="142" customWidth="1"/>
    <col min="13301" max="13301" width="10" style="142" bestFit="1" customWidth="1"/>
    <col min="13302" max="13303" width="12.28515625" style="142" bestFit="1" customWidth="1"/>
    <col min="13304" max="13304" width="14.140625" style="142" customWidth="1"/>
    <col min="13305" max="13305" width="15.140625" style="142" customWidth="1"/>
    <col min="13306" max="13306" width="11.42578125" style="142"/>
    <col min="13307" max="13307" width="10.85546875" style="142" customWidth="1"/>
    <col min="13308" max="13310" width="11.42578125" style="142"/>
    <col min="13311" max="13311" width="13.85546875" style="142" customWidth="1"/>
    <col min="13312" max="13315" width="11.42578125" style="142"/>
    <col min="13316" max="13316" width="10.85546875" style="142" customWidth="1"/>
    <col min="13317" max="13546" width="11.42578125" style="142"/>
    <col min="13547" max="13547" width="11.42578125" style="142" bestFit="1" customWidth="1"/>
    <col min="13548" max="13548" width="34.42578125" style="142" customWidth="1"/>
    <col min="13549" max="13549" width="14.28515625" style="142" customWidth="1"/>
    <col min="13550" max="13550" width="15.7109375" style="142" customWidth="1"/>
    <col min="13551" max="13551" width="12.42578125" style="142" bestFit="1" customWidth="1"/>
    <col min="13552" max="13552" width="14.140625" style="142" bestFit="1" customWidth="1"/>
    <col min="13553" max="13553" width="12" style="142" customWidth="1"/>
    <col min="13554" max="13555" width="10.85546875" style="142" customWidth="1"/>
    <col min="13556" max="13556" width="14.28515625" style="142" customWidth="1"/>
    <col min="13557" max="13557" width="10" style="142" bestFit="1" customWidth="1"/>
    <col min="13558" max="13559" width="12.28515625" style="142" bestFit="1" customWidth="1"/>
    <col min="13560" max="13560" width="14.140625" style="142" customWidth="1"/>
    <col min="13561" max="13561" width="15.140625" style="142" customWidth="1"/>
    <col min="13562" max="13562" width="11.42578125" style="142"/>
    <col min="13563" max="13563" width="10.85546875" style="142" customWidth="1"/>
    <col min="13564" max="13566" width="11.42578125" style="142"/>
    <col min="13567" max="13567" width="13.85546875" style="142" customWidth="1"/>
    <col min="13568" max="13571" width="11.42578125" style="142"/>
    <col min="13572" max="13572" width="10.85546875" style="142" customWidth="1"/>
    <col min="13573" max="13802" width="11.42578125" style="142"/>
    <col min="13803" max="13803" width="11.42578125" style="142" bestFit="1" customWidth="1"/>
    <col min="13804" max="13804" width="34.42578125" style="142" customWidth="1"/>
    <col min="13805" max="13805" width="14.28515625" style="142" customWidth="1"/>
    <col min="13806" max="13806" width="15.7109375" style="142" customWidth="1"/>
    <col min="13807" max="13807" width="12.42578125" style="142" bestFit="1" customWidth="1"/>
    <col min="13808" max="13808" width="14.140625" style="142" bestFit="1" customWidth="1"/>
    <col min="13809" max="13809" width="12" style="142" customWidth="1"/>
    <col min="13810" max="13811" width="10.85546875" style="142" customWidth="1"/>
    <col min="13812" max="13812" width="14.28515625" style="142" customWidth="1"/>
    <col min="13813" max="13813" width="10" style="142" bestFit="1" customWidth="1"/>
    <col min="13814" max="13815" width="12.28515625" style="142" bestFit="1" customWidth="1"/>
    <col min="13816" max="13816" width="14.140625" style="142" customWidth="1"/>
    <col min="13817" max="13817" width="15.140625" style="142" customWidth="1"/>
    <col min="13818" max="13818" width="11.42578125" style="142"/>
    <col min="13819" max="13819" width="10.85546875" style="142" customWidth="1"/>
    <col min="13820" max="13822" width="11.42578125" style="142"/>
    <col min="13823" max="13823" width="13.85546875" style="142" customWidth="1"/>
    <col min="13824" max="13827" width="11.42578125" style="142"/>
    <col min="13828" max="13828" width="10.85546875" style="142" customWidth="1"/>
    <col min="13829" max="14058" width="11.42578125" style="142"/>
    <col min="14059" max="14059" width="11.42578125" style="142" bestFit="1" customWidth="1"/>
    <col min="14060" max="14060" width="34.42578125" style="142" customWidth="1"/>
    <col min="14061" max="14061" width="14.28515625" style="142" customWidth="1"/>
    <col min="14062" max="14062" width="15.7109375" style="142" customWidth="1"/>
    <col min="14063" max="14063" width="12.42578125" style="142" bestFit="1" customWidth="1"/>
    <col min="14064" max="14064" width="14.140625" style="142" bestFit="1" customWidth="1"/>
    <col min="14065" max="14065" width="12" style="142" customWidth="1"/>
    <col min="14066" max="14067" width="10.85546875" style="142" customWidth="1"/>
    <col min="14068" max="14068" width="14.28515625" style="142" customWidth="1"/>
    <col min="14069" max="14069" width="10" style="142" bestFit="1" customWidth="1"/>
    <col min="14070" max="14071" width="12.28515625" style="142" bestFit="1" customWidth="1"/>
    <col min="14072" max="14072" width="14.140625" style="142" customWidth="1"/>
    <col min="14073" max="14073" width="15.140625" style="142" customWidth="1"/>
    <col min="14074" max="14074" width="11.42578125" style="142"/>
    <col min="14075" max="14075" width="10.85546875" style="142" customWidth="1"/>
    <col min="14076" max="14078" width="11.42578125" style="142"/>
    <col min="14079" max="14079" width="13.85546875" style="142" customWidth="1"/>
    <col min="14080" max="14083" width="11.42578125" style="142"/>
    <col min="14084" max="14084" width="10.85546875" style="142" customWidth="1"/>
    <col min="14085" max="14314" width="11.42578125" style="142"/>
    <col min="14315" max="14315" width="11.42578125" style="142" bestFit="1" customWidth="1"/>
    <col min="14316" max="14316" width="34.42578125" style="142" customWidth="1"/>
    <col min="14317" max="14317" width="14.28515625" style="142" customWidth="1"/>
    <col min="14318" max="14318" width="15.7109375" style="142" customWidth="1"/>
    <col min="14319" max="14319" width="12.42578125" style="142" bestFit="1" customWidth="1"/>
    <col min="14320" max="14320" width="14.140625" style="142" bestFit="1" customWidth="1"/>
    <col min="14321" max="14321" width="12" style="142" customWidth="1"/>
    <col min="14322" max="14323" width="10.85546875" style="142" customWidth="1"/>
    <col min="14324" max="14324" width="14.28515625" style="142" customWidth="1"/>
    <col min="14325" max="14325" width="10" style="142" bestFit="1" customWidth="1"/>
    <col min="14326" max="14327" width="12.28515625" style="142" bestFit="1" customWidth="1"/>
    <col min="14328" max="14328" width="14.140625" style="142" customWidth="1"/>
    <col min="14329" max="14329" width="15.140625" style="142" customWidth="1"/>
    <col min="14330" max="14330" width="11.42578125" style="142"/>
    <col min="14331" max="14331" width="10.85546875" style="142" customWidth="1"/>
    <col min="14332" max="14334" width="11.42578125" style="142"/>
    <col min="14335" max="14335" width="13.85546875" style="142" customWidth="1"/>
    <col min="14336" max="14339" width="11.42578125" style="142"/>
    <col min="14340" max="14340" width="10.85546875" style="142" customWidth="1"/>
    <col min="14341" max="14570" width="11.42578125" style="142"/>
    <col min="14571" max="14571" width="11.42578125" style="142" bestFit="1" customWidth="1"/>
    <col min="14572" max="14572" width="34.42578125" style="142" customWidth="1"/>
    <col min="14573" max="14573" width="14.28515625" style="142" customWidth="1"/>
    <col min="14574" max="14574" width="15.7109375" style="142" customWidth="1"/>
    <col min="14575" max="14575" width="12.42578125" style="142" bestFit="1" customWidth="1"/>
    <col min="14576" max="14576" width="14.140625" style="142" bestFit="1" customWidth="1"/>
    <col min="14577" max="14577" width="12" style="142" customWidth="1"/>
    <col min="14578" max="14579" width="10.85546875" style="142" customWidth="1"/>
    <col min="14580" max="14580" width="14.28515625" style="142" customWidth="1"/>
    <col min="14581" max="14581" width="10" style="142" bestFit="1" customWidth="1"/>
    <col min="14582" max="14583" width="12.28515625" style="142" bestFit="1" customWidth="1"/>
    <col min="14584" max="14584" width="14.140625" style="142" customWidth="1"/>
    <col min="14585" max="14585" width="15.140625" style="142" customWidth="1"/>
    <col min="14586" max="14586" width="11.42578125" style="142"/>
    <col min="14587" max="14587" width="10.85546875" style="142" customWidth="1"/>
    <col min="14588" max="14590" width="11.42578125" style="142"/>
    <col min="14591" max="14591" width="13.85546875" style="142" customWidth="1"/>
    <col min="14592" max="14595" width="11.42578125" style="142"/>
    <col min="14596" max="14596" width="10.85546875" style="142" customWidth="1"/>
    <col min="14597" max="14826" width="11.42578125" style="142"/>
    <col min="14827" max="14827" width="11.42578125" style="142" bestFit="1" customWidth="1"/>
    <col min="14828" max="14828" width="34.42578125" style="142" customWidth="1"/>
    <col min="14829" max="14829" width="14.28515625" style="142" customWidth="1"/>
    <col min="14830" max="14830" width="15.7109375" style="142" customWidth="1"/>
    <col min="14831" max="14831" width="12.42578125" style="142" bestFit="1" customWidth="1"/>
    <col min="14832" max="14832" width="14.140625" style="142" bestFit="1" customWidth="1"/>
    <col min="14833" max="14833" width="12" style="142" customWidth="1"/>
    <col min="14834" max="14835" width="10.85546875" style="142" customWidth="1"/>
    <col min="14836" max="14836" width="14.28515625" style="142" customWidth="1"/>
    <col min="14837" max="14837" width="10" style="142" bestFit="1" customWidth="1"/>
    <col min="14838" max="14839" width="12.28515625" style="142" bestFit="1" customWidth="1"/>
    <col min="14840" max="14840" width="14.140625" style="142" customWidth="1"/>
    <col min="14841" max="14841" width="15.140625" style="142" customWidth="1"/>
    <col min="14842" max="14842" width="11.42578125" style="142"/>
    <col min="14843" max="14843" width="10.85546875" style="142" customWidth="1"/>
    <col min="14844" max="14846" width="11.42578125" style="142"/>
    <col min="14847" max="14847" width="13.85546875" style="142" customWidth="1"/>
    <col min="14848" max="14851" width="11.42578125" style="142"/>
    <col min="14852" max="14852" width="10.85546875" style="142" customWidth="1"/>
    <col min="14853" max="15082" width="11.42578125" style="142"/>
    <col min="15083" max="15083" width="11.42578125" style="142" bestFit="1" customWidth="1"/>
    <col min="15084" max="15084" width="34.42578125" style="142" customWidth="1"/>
    <col min="15085" max="15085" width="14.28515625" style="142" customWidth="1"/>
    <col min="15086" max="15086" width="15.7109375" style="142" customWidth="1"/>
    <col min="15087" max="15087" width="12.42578125" style="142" bestFit="1" customWidth="1"/>
    <col min="15088" max="15088" width="14.140625" style="142" bestFit="1" customWidth="1"/>
    <col min="15089" max="15089" width="12" style="142" customWidth="1"/>
    <col min="15090" max="15091" width="10.85546875" style="142" customWidth="1"/>
    <col min="15092" max="15092" width="14.28515625" style="142" customWidth="1"/>
    <col min="15093" max="15093" width="10" style="142" bestFit="1" customWidth="1"/>
    <col min="15094" max="15095" width="12.28515625" style="142" bestFit="1" customWidth="1"/>
    <col min="15096" max="15096" width="14.140625" style="142" customWidth="1"/>
    <col min="15097" max="15097" width="15.140625" style="142" customWidth="1"/>
    <col min="15098" max="15098" width="11.42578125" style="142"/>
    <col min="15099" max="15099" width="10.85546875" style="142" customWidth="1"/>
    <col min="15100" max="15102" width="11.42578125" style="142"/>
    <col min="15103" max="15103" width="13.85546875" style="142" customWidth="1"/>
    <col min="15104" max="15107" width="11.42578125" style="142"/>
    <col min="15108" max="15108" width="10.85546875" style="142" customWidth="1"/>
    <col min="15109" max="15338" width="11.42578125" style="142"/>
    <col min="15339" max="15339" width="11.42578125" style="142" bestFit="1" customWidth="1"/>
    <col min="15340" max="15340" width="34.42578125" style="142" customWidth="1"/>
    <col min="15341" max="15341" width="14.28515625" style="142" customWidth="1"/>
    <col min="15342" max="15342" width="15.7109375" style="142" customWidth="1"/>
    <col min="15343" max="15343" width="12.42578125" style="142" bestFit="1" customWidth="1"/>
    <col min="15344" max="15344" width="14.140625" style="142" bestFit="1" customWidth="1"/>
    <col min="15345" max="15345" width="12" style="142" customWidth="1"/>
    <col min="15346" max="15347" width="10.85546875" style="142" customWidth="1"/>
    <col min="15348" max="15348" width="14.28515625" style="142" customWidth="1"/>
    <col min="15349" max="15349" width="10" style="142" bestFit="1" customWidth="1"/>
    <col min="15350" max="15351" width="12.28515625" style="142" bestFit="1" customWidth="1"/>
    <col min="15352" max="15352" width="14.140625" style="142" customWidth="1"/>
    <col min="15353" max="15353" width="15.140625" style="142" customWidth="1"/>
    <col min="15354" max="15354" width="11.42578125" style="142"/>
    <col min="15355" max="15355" width="10.85546875" style="142" customWidth="1"/>
    <col min="15356" max="15358" width="11.42578125" style="142"/>
    <col min="15359" max="15359" width="13.85546875" style="142" customWidth="1"/>
    <col min="15360" max="15363" width="11.42578125" style="142"/>
    <col min="15364" max="15364" width="10.85546875" style="142" customWidth="1"/>
    <col min="15365" max="15594" width="11.42578125" style="142"/>
    <col min="15595" max="15595" width="11.42578125" style="142" bestFit="1" customWidth="1"/>
    <col min="15596" max="15596" width="34.42578125" style="142" customWidth="1"/>
    <col min="15597" max="15597" width="14.28515625" style="142" customWidth="1"/>
    <col min="15598" max="15598" width="15.7109375" style="142" customWidth="1"/>
    <col min="15599" max="15599" width="12.42578125" style="142" bestFit="1" customWidth="1"/>
    <col min="15600" max="15600" width="14.140625" style="142" bestFit="1" customWidth="1"/>
    <col min="15601" max="15601" width="12" style="142" customWidth="1"/>
    <col min="15602" max="15603" width="10.85546875" style="142" customWidth="1"/>
    <col min="15604" max="15604" width="14.28515625" style="142" customWidth="1"/>
    <col min="15605" max="15605" width="10" style="142" bestFit="1" customWidth="1"/>
    <col min="15606" max="15607" width="12.28515625" style="142" bestFit="1" customWidth="1"/>
    <col min="15608" max="15608" width="14.140625" style="142" customWidth="1"/>
    <col min="15609" max="15609" width="15.140625" style="142" customWidth="1"/>
    <col min="15610" max="15610" width="11.42578125" style="142"/>
    <col min="15611" max="15611" width="10.85546875" style="142" customWidth="1"/>
    <col min="15612" max="15614" width="11.42578125" style="142"/>
    <col min="15615" max="15615" width="13.85546875" style="142" customWidth="1"/>
    <col min="15616" max="15619" width="11.42578125" style="142"/>
    <col min="15620" max="15620" width="10.85546875" style="142" customWidth="1"/>
    <col min="15621" max="15850" width="11.42578125" style="142"/>
    <col min="15851" max="15851" width="11.42578125" style="142" bestFit="1" customWidth="1"/>
    <col min="15852" max="15852" width="34.42578125" style="142" customWidth="1"/>
    <col min="15853" max="15853" width="14.28515625" style="142" customWidth="1"/>
    <col min="15854" max="15854" width="15.7109375" style="142" customWidth="1"/>
    <col min="15855" max="15855" width="12.42578125" style="142" bestFit="1" customWidth="1"/>
    <col min="15856" max="15856" width="14.140625" style="142" bestFit="1" customWidth="1"/>
    <col min="15857" max="15857" width="12" style="142" customWidth="1"/>
    <col min="15858" max="15859" width="10.85546875" style="142" customWidth="1"/>
    <col min="15860" max="15860" width="14.28515625" style="142" customWidth="1"/>
    <col min="15861" max="15861" width="10" style="142" bestFit="1" customWidth="1"/>
    <col min="15862" max="15863" width="12.28515625" style="142" bestFit="1" customWidth="1"/>
    <col min="15864" max="15864" width="14.140625" style="142" customWidth="1"/>
    <col min="15865" max="15865" width="15.140625" style="142" customWidth="1"/>
    <col min="15866" max="15866" width="11.42578125" style="142"/>
    <col min="15867" max="15867" width="10.85546875" style="142" customWidth="1"/>
    <col min="15868" max="15870" width="11.42578125" style="142"/>
    <col min="15871" max="15871" width="13.85546875" style="142" customWidth="1"/>
    <col min="15872" max="15875" width="11.42578125" style="142"/>
    <col min="15876" max="15876" width="10.85546875" style="142" customWidth="1"/>
    <col min="15877" max="16106" width="11.42578125" style="142"/>
    <col min="16107" max="16107" width="11.42578125" style="142" bestFit="1" customWidth="1"/>
    <col min="16108" max="16108" width="34.42578125" style="142" customWidth="1"/>
    <col min="16109" max="16109" width="14.28515625" style="142" customWidth="1"/>
    <col min="16110" max="16110" width="15.7109375" style="142" customWidth="1"/>
    <col min="16111" max="16111" width="12.42578125" style="142" bestFit="1" customWidth="1"/>
    <col min="16112" max="16112" width="14.140625" style="142" bestFit="1" customWidth="1"/>
    <col min="16113" max="16113" width="12" style="142" customWidth="1"/>
    <col min="16114" max="16115" width="10.85546875" style="142" customWidth="1"/>
    <col min="16116" max="16116" width="14.28515625" style="142" customWidth="1"/>
    <col min="16117" max="16117" width="10" style="142" bestFit="1" customWidth="1"/>
    <col min="16118" max="16119" width="12.28515625" style="142" bestFit="1" customWidth="1"/>
    <col min="16120" max="16120" width="14.140625" style="142" customWidth="1"/>
    <col min="16121" max="16121" width="15.140625" style="142" customWidth="1"/>
    <col min="16122" max="16122" width="11.42578125" style="142"/>
    <col min="16123" max="16123" width="10.85546875" style="142" customWidth="1"/>
    <col min="16124" max="16126" width="11.42578125" style="142"/>
    <col min="16127" max="16127" width="13.85546875" style="142" customWidth="1"/>
    <col min="16128" max="16131" width="11.42578125" style="142"/>
    <col min="16132" max="16132" width="10.85546875" style="142" customWidth="1"/>
    <col min="16133" max="16384" width="11.42578125" style="142"/>
  </cols>
  <sheetData>
    <row r="1" spans="1:17" ht="24" customHeight="1" x14ac:dyDescent="0.2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7" s="10" customFormat="1" ht="80.25" customHeight="1" x14ac:dyDescent="0.2">
      <c r="A2" s="143" t="s">
        <v>18</v>
      </c>
      <c r="B2" s="143" t="s">
        <v>19</v>
      </c>
      <c r="C2" s="114" t="s">
        <v>331</v>
      </c>
      <c r="D2" s="115" t="s">
        <v>332</v>
      </c>
      <c r="E2" s="115" t="s">
        <v>12</v>
      </c>
      <c r="F2" s="115" t="s">
        <v>13</v>
      </c>
      <c r="G2" s="115" t="s">
        <v>14</v>
      </c>
      <c r="H2" s="115" t="s">
        <v>333</v>
      </c>
      <c r="I2" s="115" t="s">
        <v>20</v>
      </c>
      <c r="J2" s="115" t="s">
        <v>334</v>
      </c>
      <c r="K2" s="115" t="s">
        <v>16</v>
      </c>
    </row>
    <row r="3" spans="1:17" ht="9.75" customHeight="1" x14ac:dyDescent="0.2">
      <c r="A3" s="144"/>
      <c r="B3" s="145"/>
      <c r="C3" s="146"/>
      <c r="D3" s="146"/>
      <c r="E3" s="146"/>
      <c r="F3" s="146"/>
      <c r="G3" s="146"/>
      <c r="H3" s="147"/>
      <c r="I3" s="146"/>
      <c r="J3" s="146"/>
      <c r="K3" s="146"/>
      <c r="L3" s="148"/>
      <c r="M3" s="148"/>
      <c r="N3" s="148"/>
      <c r="O3" s="148"/>
      <c r="P3" s="148"/>
      <c r="Q3" s="148"/>
    </row>
    <row r="4" spans="1:17" s="10" customFormat="1" x14ac:dyDescent="0.2">
      <c r="A4" s="144"/>
      <c r="B4" s="149" t="s">
        <v>356</v>
      </c>
      <c r="C4" s="150"/>
      <c r="D4" s="150"/>
      <c r="E4" s="150"/>
      <c r="F4" s="150"/>
      <c r="G4" s="150"/>
      <c r="H4" s="151"/>
      <c r="I4" s="150"/>
      <c r="J4" s="150"/>
      <c r="K4" s="150"/>
      <c r="L4" s="152"/>
      <c r="M4" s="152"/>
      <c r="N4" s="152"/>
      <c r="O4" s="152"/>
      <c r="P4" s="152"/>
      <c r="Q4" s="152"/>
    </row>
    <row r="5" spans="1:17" x14ac:dyDescent="0.2">
      <c r="A5" s="144"/>
      <c r="B5" s="145" t="s">
        <v>358</v>
      </c>
      <c r="C5" s="146">
        <v>10232772.33</v>
      </c>
      <c r="D5" s="146">
        <v>812472.33</v>
      </c>
      <c r="E5" s="146">
        <v>15300</v>
      </c>
      <c r="F5" s="146">
        <v>600000</v>
      </c>
      <c r="G5" s="146">
        <v>180000</v>
      </c>
      <c r="H5" s="147">
        <v>8580000</v>
      </c>
      <c r="I5" s="146">
        <v>15000</v>
      </c>
      <c r="J5" s="146">
        <v>30000</v>
      </c>
      <c r="K5" s="146"/>
      <c r="L5" s="148"/>
      <c r="M5" s="148"/>
      <c r="N5" s="148"/>
      <c r="O5" s="148"/>
      <c r="P5" s="148"/>
      <c r="Q5" s="148"/>
    </row>
    <row r="6" spans="1:17" s="10" customFormat="1" ht="25.5" x14ac:dyDescent="0.2">
      <c r="A6" s="153" t="s">
        <v>39</v>
      </c>
      <c r="B6" s="154" t="s">
        <v>335</v>
      </c>
      <c r="C6" s="150"/>
      <c r="D6" s="150"/>
      <c r="E6" s="150"/>
      <c r="F6" s="150"/>
      <c r="G6" s="150"/>
      <c r="H6" s="151"/>
      <c r="I6" s="150"/>
      <c r="J6" s="150"/>
      <c r="K6" s="150"/>
      <c r="L6" s="152"/>
      <c r="M6" s="152"/>
      <c r="N6" s="152"/>
      <c r="O6" s="152"/>
      <c r="P6" s="152"/>
      <c r="Q6" s="152"/>
    </row>
    <row r="7" spans="1:17" s="10" customFormat="1" ht="17.25" customHeight="1" x14ac:dyDescent="0.2">
      <c r="A7" s="155" t="s">
        <v>38</v>
      </c>
      <c r="B7" s="156" t="s">
        <v>336</v>
      </c>
      <c r="C7" s="157">
        <v>10000338</v>
      </c>
      <c r="D7" s="157">
        <v>640000</v>
      </c>
      <c r="E7" s="157">
        <v>15300</v>
      </c>
      <c r="F7" s="157">
        <v>600000</v>
      </c>
      <c r="G7" s="157">
        <v>120038</v>
      </c>
      <c r="H7" s="151">
        <v>8580000</v>
      </c>
      <c r="I7" s="157">
        <v>15000</v>
      </c>
      <c r="J7" s="157">
        <v>30000</v>
      </c>
      <c r="K7" s="157"/>
      <c r="L7" s="152"/>
      <c r="M7" s="152"/>
      <c r="N7" s="152"/>
      <c r="O7" s="152"/>
      <c r="P7" s="152"/>
      <c r="Q7" s="152"/>
    </row>
    <row r="8" spans="1:17" s="10" customFormat="1" x14ac:dyDescent="0.2">
      <c r="A8" s="144">
        <v>3</v>
      </c>
      <c r="B8" s="158" t="s">
        <v>337</v>
      </c>
      <c r="C8" s="150">
        <v>9878038</v>
      </c>
      <c r="D8" s="150">
        <v>640000</v>
      </c>
      <c r="E8" s="150">
        <v>5000</v>
      </c>
      <c r="F8" s="150">
        <v>588000</v>
      </c>
      <c r="G8" s="150">
        <v>35038</v>
      </c>
      <c r="H8" s="151">
        <v>8580000</v>
      </c>
      <c r="I8" s="150" t="s">
        <v>355</v>
      </c>
      <c r="J8" s="150">
        <v>30000</v>
      </c>
      <c r="K8" s="150"/>
      <c r="L8" s="152"/>
      <c r="M8" s="152"/>
      <c r="N8" s="152"/>
      <c r="O8" s="152"/>
      <c r="P8" s="152"/>
      <c r="Q8" s="152"/>
    </row>
    <row r="9" spans="1:17" s="76" customFormat="1" x14ac:dyDescent="0.2">
      <c r="A9" s="159">
        <v>31</v>
      </c>
      <c r="B9" s="160" t="s">
        <v>21</v>
      </c>
      <c r="C9" s="151">
        <v>8315000</v>
      </c>
      <c r="D9" s="151"/>
      <c r="E9" s="151"/>
      <c r="F9" s="151"/>
      <c r="G9" s="151"/>
      <c r="H9" s="151">
        <v>8315000</v>
      </c>
      <c r="I9" s="151"/>
      <c r="J9" s="151"/>
      <c r="K9" s="151"/>
      <c r="L9" s="161"/>
      <c r="M9" s="161"/>
      <c r="N9" s="161"/>
      <c r="O9" s="161"/>
      <c r="P9" s="161"/>
      <c r="Q9" s="161"/>
    </row>
    <row r="10" spans="1:17" x14ac:dyDescent="0.2">
      <c r="A10" s="162">
        <v>3111</v>
      </c>
      <c r="B10" s="145" t="s">
        <v>338</v>
      </c>
      <c r="C10" s="146">
        <v>6628740</v>
      </c>
      <c r="D10" s="146"/>
      <c r="E10" s="146"/>
      <c r="F10" s="146"/>
      <c r="G10" s="146"/>
      <c r="H10" s="147">
        <v>6628740</v>
      </c>
      <c r="I10" s="146"/>
      <c r="J10" s="146"/>
      <c r="K10" s="146"/>
      <c r="L10" s="148"/>
      <c r="M10" s="148"/>
      <c r="N10" s="148"/>
      <c r="O10" s="148"/>
      <c r="P10" s="148"/>
      <c r="Q10" s="148"/>
    </row>
    <row r="11" spans="1:17" x14ac:dyDescent="0.2">
      <c r="A11" s="162">
        <v>3113</v>
      </c>
      <c r="B11" s="145" t="s">
        <v>59</v>
      </c>
      <c r="C11" s="146">
        <v>130000</v>
      </c>
      <c r="D11" s="146"/>
      <c r="E11" s="146"/>
      <c r="F11" s="146"/>
      <c r="G11" s="146"/>
      <c r="H11" s="147">
        <v>130000</v>
      </c>
      <c r="I11" s="146"/>
      <c r="J11" s="146"/>
      <c r="K11" s="146"/>
      <c r="L11" s="148"/>
      <c r="M11" s="148"/>
      <c r="N11" s="148"/>
      <c r="O11" s="148"/>
      <c r="P11" s="148"/>
      <c r="Q11" s="148"/>
    </row>
    <row r="12" spans="1:17" x14ac:dyDescent="0.2">
      <c r="A12" s="162">
        <v>3114</v>
      </c>
      <c r="B12" s="145" t="s">
        <v>61</v>
      </c>
      <c r="C12" s="146">
        <v>80000</v>
      </c>
      <c r="D12" s="146"/>
      <c r="E12" s="146"/>
      <c r="F12" s="146"/>
      <c r="G12" s="146"/>
      <c r="H12" s="147">
        <v>80000</v>
      </c>
      <c r="I12" s="146"/>
      <c r="J12" s="146"/>
      <c r="K12" s="146"/>
      <c r="L12" s="148"/>
      <c r="M12" s="148"/>
      <c r="N12" s="148"/>
      <c r="O12" s="148"/>
      <c r="P12" s="148"/>
      <c r="Q12" s="148"/>
    </row>
    <row r="13" spans="1:17" x14ac:dyDescent="0.2">
      <c r="A13" s="162">
        <v>3121</v>
      </c>
      <c r="B13" s="145" t="s">
        <v>23</v>
      </c>
      <c r="C13" s="146">
        <v>300000</v>
      </c>
      <c r="D13" s="146"/>
      <c r="E13" s="146"/>
      <c r="F13" s="146"/>
      <c r="G13" s="146"/>
      <c r="H13" s="147">
        <v>300000</v>
      </c>
      <c r="I13" s="146"/>
      <c r="J13" s="146"/>
      <c r="K13" s="146"/>
      <c r="L13" s="148"/>
      <c r="M13" s="148"/>
      <c r="N13" s="148"/>
      <c r="O13" s="148"/>
      <c r="P13" s="148"/>
      <c r="Q13" s="148"/>
    </row>
    <row r="14" spans="1:17" x14ac:dyDescent="0.2">
      <c r="A14" s="162">
        <v>3131</v>
      </c>
      <c r="B14" s="145" t="s">
        <v>339</v>
      </c>
      <c r="C14" s="146"/>
      <c r="D14" s="146"/>
      <c r="E14" s="146"/>
      <c r="F14" s="146"/>
      <c r="G14" s="146"/>
      <c r="H14" s="147"/>
      <c r="I14" s="146"/>
      <c r="J14" s="146"/>
      <c r="K14" s="146"/>
      <c r="L14" s="148"/>
      <c r="M14" s="148"/>
      <c r="N14" s="148"/>
      <c r="O14" s="148"/>
      <c r="P14" s="148"/>
      <c r="Q14" s="148"/>
    </row>
    <row r="15" spans="1:17" ht="16.5" customHeight="1" x14ac:dyDescent="0.2">
      <c r="A15" s="162">
        <v>3132</v>
      </c>
      <c r="B15" s="145" t="s">
        <v>359</v>
      </c>
      <c r="C15" s="146">
        <v>1060000</v>
      </c>
      <c r="D15" s="146"/>
      <c r="E15" s="146"/>
      <c r="F15" s="146"/>
      <c r="G15" s="146"/>
      <c r="H15" s="147">
        <v>1060000</v>
      </c>
      <c r="I15" s="146"/>
      <c r="J15" s="146"/>
      <c r="K15" s="146"/>
      <c r="L15" s="148"/>
      <c r="M15" s="148"/>
      <c r="N15" s="148"/>
      <c r="O15" s="148"/>
      <c r="P15" s="148"/>
      <c r="Q15" s="148"/>
    </row>
    <row r="16" spans="1:17" ht="24" x14ac:dyDescent="0.2">
      <c r="A16" s="163">
        <v>3133</v>
      </c>
      <c r="B16" s="164" t="s">
        <v>47</v>
      </c>
      <c r="C16" s="146">
        <v>116260</v>
      </c>
      <c r="D16" s="146"/>
      <c r="E16" s="146"/>
      <c r="F16" s="146"/>
      <c r="G16" s="146"/>
      <c r="H16" s="147">
        <v>116260</v>
      </c>
      <c r="I16" s="146"/>
      <c r="J16" s="146"/>
      <c r="K16" s="146"/>
      <c r="L16" s="148"/>
      <c r="M16" s="148"/>
      <c r="N16" s="148"/>
      <c r="O16" s="148"/>
      <c r="P16" s="148"/>
      <c r="Q16" s="148"/>
    </row>
    <row r="17" spans="1:17" s="76" customFormat="1" x14ac:dyDescent="0.2">
      <c r="A17" s="159">
        <v>32</v>
      </c>
      <c r="B17" s="160" t="s">
        <v>25</v>
      </c>
      <c r="C17" s="151">
        <v>1559038</v>
      </c>
      <c r="D17" s="151">
        <v>636000</v>
      </c>
      <c r="E17" s="151">
        <v>5000</v>
      </c>
      <c r="F17" s="151">
        <v>588000</v>
      </c>
      <c r="G17" s="151">
        <v>35038</v>
      </c>
      <c r="H17" s="151">
        <v>265000</v>
      </c>
      <c r="I17" s="151"/>
      <c r="J17" s="151">
        <v>30000</v>
      </c>
      <c r="K17" s="151"/>
      <c r="L17" s="161"/>
      <c r="M17" s="161"/>
      <c r="N17" s="161"/>
      <c r="O17" s="161"/>
      <c r="P17" s="161"/>
      <c r="Q17" s="161"/>
    </row>
    <row r="18" spans="1:17" s="10" customFormat="1" x14ac:dyDescent="0.2">
      <c r="A18" s="163">
        <v>3211</v>
      </c>
      <c r="B18" s="164" t="s">
        <v>68</v>
      </c>
      <c r="C18" s="150">
        <v>47000</v>
      </c>
      <c r="D18" s="150">
        <v>37000</v>
      </c>
      <c r="E18" s="150"/>
      <c r="F18" s="150">
        <v>10000</v>
      </c>
      <c r="G18" s="150"/>
      <c r="H18" s="151"/>
      <c r="I18" s="150"/>
      <c r="J18" s="150"/>
      <c r="K18" s="150"/>
      <c r="L18" s="152"/>
      <c r="M18" s="152"/>
      <c r="N18" s="152"/>
      <c r="O18" s="152"/>
      <c r="P18" s="152"/>
      <c r="Q18" s="152"/>
    </row>
    <row r="19" spans="1:17" s="10" customFormat="1" ht="24" x14ac:dyDescent="0.2">
      <c r="A19" s="163">
        <v>3212</v>
      </c>
      <c r="B19" s="164" t="s">
        <v>70</v>
      </c>
      <c r="C19" s="150">
        <v>230000</v>
      </c>
      <c r="D19" s="150"/>
      <c r="E19" s="150"/>
      <c r="F19" s="150"/>
      <c r="G19" s="150"/>
      <c r="H19" s="151">
        <v>230000</v>
      </c>
      <c r="I19" s="150"/>
      <c r="J19" s="150"/>
      <c r="K19" s="150"/>
      <c r="L19" s="152"/>
      <c r="M19" s="152"/>
      <c r="N19" s="152"/>
      <c r="O19" s="152"/>
      <c r="P19" s="152"/>
      <c r="Q19" s="152"/>
    </row>
    <row r="20" spans="1:17" s="10" customFormat="1" x14ac:dyDescent="0.2">
      <c r="A20" s="163">
        <v>3213</v>
      </c>
      <c r="B20" s="164" t="s">
        <v>72</v>
      </c>
      <c r="C20" s="150">
        <v>10000</v>
      </c>
      <c r="D20" s="150">
        <v>10000</v>
      </c>
      <c r="E20" s="150"/>
      <c r="F20" s="150"/>
      <c r="G20" s="150"/>
      <c r="H20" s="151"/>
      <c r="I20" s="150"/>
      <c r="J20" s="150"/>
      <c r="K20" s="150"/>
      <c r="L20" s="152"/>
      <c r="M20" s="152"/>
      <c r="N20" s="152"/>
      <c r="O20" s="152"/>
      <c r="P20" s="152"/>
      <c r="Q20" s="152"/>
    </row>
    <row r="21" spans="1:17" s="10" customFormat="1" x14ac:dyDescent="0.2">
      <c r="A21" s="163">
        <v>3214</v>
      </c>
      <c r="B21" s="164" t="s">
        <v>74</v>
      </c>
      <c r="C21" s="150"/>
      <c r="D21" s="150" t="s">
        <v>355</v>
      </c>
      <c r="E21" s="150"/>
      <c r="F21" s="150"/>
      <c r="G21" s="150"/>
      <c r="H21" s="151"/>
      <c r="I21" s="150"/>
      <c r="J21" s="150"/>
      <c r="K21" s="150"/>
      <c r="L21" s="152"/>
      <c r="M21" s="152"/>
      <c r="N21" s="152"/>
      <c r="O21" s="152"/>
      <c r="P21" s="152"/>
      <c r="Q21" s="152"/>
    </row>
    <row r="22" spans="1:17" s="10" customFormat="1" ht="24" x14ac:dyDescent="0.2">
      <c r="A22" s="163">
        <v>3221</v>
      </c>
      <c r="B22" s="164" t="s">
        <v>48</v>
      </c>
      <c r="C22" s="150">
        <v>193038</v>
      </c>
      <c r="D22" s="150">
        <v>51000</v>
      </c>
      <c r="E22" s="150"/>
      <c r="F22" s="150">
        <v>127000</v>
      </c>
      <c r="G22" s="150">
        <v>15038</v>
      </c>
      <c r="H22" s="151"/>
      <c r="I22" s="150"/>
      <c r="J22" s="150"/>
      <c r="K22" s="150"/>
      <c r="L22" s="152"/>
      <c r="M22" s="152"/>
      <c r="N22" s="152"/>
      <c r="O22" s="152"/>
      <c r="P22" s="152"/>
      <c r="Q22" s="152"/>
    </row>
    <row r="23" spans="1:17" s="10" customFormat="1" x14ac:dyDescent="0.2">
      <c r="A23" s="163">
        <v>3222</v>
      </c>
      <c r="B23" s="164" t="s">
        <v>49</v>
      </c>
      <c r="C23" s="150">
        <v>305000</v>
      </c>
      <c r="D23" s="150"/>
      <c r="E23" s="150"/>
      <c r="F23" s="150">
        <v>305000</v>
      </c>
      <c r="G23" s="150"/>
      <c r="H23" s="151"/>
      <c r="I23" s="150"/>
      <c r="J23" s="150"/>
      <c r="K23" s="150"/>
      <c r="L23" s="152"/>
      <c r="M23" s="152"/>
      <c r="N23" s="152"/>
      <c r="O23" s="152"/>
      <c r="P23" s="152"/>
      <c r="Q23" s="152"/>
    </row>
    <row r="24" spans="1:17" s="10" customFormat="1" x14ac:dyDescent="0.2">
      <c r="A24" s="163">
        <v>3223</v>
      </c>
      <c r="B24" s="164" t="s">
        <v>79</v>
      </c>
      <c r="C24" s="150">
        <v>277000</v>
      </c>
      <c r="D24" s="150">
        <v>277000</v>
      </c>
      <c r="E24" s="150"/>
      <c r="F24" s="150"/>
      <c r="G24" s="150"/>
      <c r="H24" s="151"/>
      <c r="I24" s="150"/>
      <c r="J24" s="150"/>
      <c r="K24" s="150"/>
      <c r="L24" s="152"/>
      <c r="M24" s="152"/>
      <c r="N24" s="152"/>
      <c r="O24" s="152"/>
      <c r="P24" s="152"/>
      <c r="Q24" s="152"/>
    </row>
    <row r="25" spans="1:17" s="10" customFormat="1" ht="24" x14ac:dyDescent="0.2">
      <c r="A25" s="163">
        <v>3224</v>
      </c>
      <c r="B25" s="164" t="s">
        <v>81</v>
      </c>
      <c r="C25" s="150">
        <v>13000</v>
      </c>
      <c r="D25" s="150">
        <v>10000</v>
      </c>
      <c r="E25" s="150">
        <v>3000</v>
      </c>
      <c r="F25" s="150"/>
      <c r="G25" s="150"/>
      <c r="H25" s="151"/>
      <c r="I25" s="150"/>
      <c r="J25" s="150"/>
      <c r="K25" s="150"/>
      <c r="L25" s="152"/>
      <c r="M25" s="152"/>
      <c r="N25" s="152"/>
      <c r="O25" s="152"/>
      <c r="P25" s="152"/>
      <c r="Q25" s="152"/>
    </row>
    <row r="26" spans="1:17" x14ac:dyDescent="0.2">
      <c r="A26" s="163">
        <v>3225</v>
      </c>
      <c r="B26" s="164" t="s">
        <v>83</v>
      </c>
      <c r="C26" s="146"/>
      <c r="D26" s="146"/>
      <c r="E26" s="146"/>
      <c r="F26" s="146"/>
      <c r="G26" s="146"/>
      <c r="H26" s="147"/>
      <c r="I26" s="146"/>
      <c r="J26" s="146"/>
      <c r="K26" s="146"/>
      <c r="L26" s="148"/>
      <c r="M26" s="148"/>
      <c r="N26" s="148"/>
      <c r="O26" s="148"/>
      <c r="P26" s="148"/>
      <c r="Q26" s="148"/>
    </row>
    <row r="27" spans="1:17" x14ac:dyDescent="0.2">
      <c r="A27" s="163">
        <v>3226</v>
      </c>
      <c r="B27" s="164" t="s">
        <v>340</v>
      </c>
      <c r="C27" s="146"/>
      <c r="D27" s="146"/>
      <c r="E27" s="146"/>
      <c r="F27" s="146"/>
      <c r="G27" s="146"/>
      <c r="H27" s="147"/>
      <c r="I27" s="146"/>
      <c r="J27" s="146"/>
      <c r="K27" s="146"/>
      <c r="L27" s="148"/>
      <c r="M27" s="148"/>
      <c r="N27" s="148"/>
      <c r="O27" s="148"/>
      <c r="P27" s="148"/>
      <c r="Q27" s="148"/>
    </row>
    <row r="28" spans="1:17" x14ac:dyDescent="0.2">
      <c r="A28" s="163">
        <v>3227</v>
      </c>
      <c r="B28" s="164" t="s">
        <v>85</v>
      </c>
      <c r="C28" s="146">
        <v>4000</v>
      </c>
      <c r="D28" s="146">
        <v>4000</v>
      </c>
      <c r="E28" s="146"/>
      <c r="F28" s="146"/>
      <c r="G28" s="146"/>
      <c r="H28" s="147"/>
      <c r="I28" s="146"/>
      <c r="J28" s="146"/>
      <c r="K28" s="146"/>
      <c r="L28" s="148"/>
      <c r="M28" s="148"/>
      <c r="N28" s="148"/>
      <c r="O28" s="148"/>
      <c r="P28" s="148"/>
      <c r="Q28" s="148"/>
    </row>
    <row r="29" spans="1:17" s="10" customFormat="1" x14ac:dyDescent="0.2">
      <c r="A29" s="163">
        <v>3231</v>
      </c>
      <c r="B29" s="164" t="s">
        <v>88</v>
      </c>
      <c r="C29" s="150">
        <v>107000</v>
      </c>
      <c r="D29" s="150">
        <v>107000</v>
      </c>
      <c r="E29" s="150"/>
      <c r="F29" s="150"/>
      <c r="G29" s="150"/>
      <c r="H29" s="151"/>
      <c r="I29" s="150"/>
      <c r="J29" s="150"/>
      <c r="K29" s="150"/>
      <c r="L29" s="152"/>
      <c r="M29" s="152"/>
      <c r="N29" s="152"/>
      <c r="O29" s="152"/>
      <c r="P29" s="152"/>
      <c r="Q29" s="152"/>
    </row>
    <row r="30" spans="1:17" s="10" customFormat="1" ht="24" x14ac:dyDescent="0.2">
      <c r="A30" s="163">
        <v>3232</v>
      </c>
      <c r="B30" s="164" t="s">
        <v>52</v>
      </c>
      <c r="C30" s="150">
        <v>52000</v>
      </c>
      <c r="D30" s="150">
        <v>20000</v>
      </c>
      <c r="E30" s="150">
        <v>2000</v>
      </c>
      <c r="F30" s="150"/>
      <c r="G30" s="150"/>
      <c r="H30" s="151"/>
      <c r="I30" s="150"/>
      <c r="J30" s="150">
        <v>30000</v>
      </c>
      <c r="K30" s="150"/>
      <c r="L30" s="152"/>
      <c r="M30" s="152"/>
      <c r="N30" s="152"/>
      <c r="O30" s="152"/>
      <c r="P30" s="152"/>
      <c r="Q30" s="152"/>
    </row>
    <row r="31" spans="1:17" s="10" customFormat="1" x14ac:dyDescent="0.2">
      <c r="A31" s="163">
        <v>3233</v>
      </c>
      <c r="B31" s="164" t="s">
        <v>91</v>
      </c>
      <c r="C31" s="150">
        <v>1000</v>
      </c>
      <c r="D31" s="150">
        <v>1000</v>
      </c>
      <c r="E31" s="150"/>
      <c r="F31" s="150"/>
      <c r="G31" s="150"/>
      <c r="H31" s="151"/>
      <c r="I31" s="150"/>
      <c r="J31" s="150"/>
      <c r="K31" s="150"/>
      <c r="L31" s="152"/>
      <c r="M31" s="152"/>
      <c r="N31" s="152"/>
      <c r="O31" s="152"/>
      <c r="P31" s="152"/>
      <c r="Q31" s="152"/>
    </row>
    <row r="32" spans="1:17" s="10" customFormat="1" x14ac:dyDescent="0.2">
      <c r="A32" s="163">
        <v>3234</v>
      </c>
      <c r="B32" s="164" t="s">
        <v>93</v>
      </c>
      <c r="C32" s="150">
        <v>45500</v>
      </c>
      <c r="D32" s="150">
        <v>45500</v>
      </c>
      <c r="E32" s="150"/>
      <c r="F32" s="150"/>
      <c r="G32" s="150"/>
      <c r="H32" s="151"/>
      <c r="I32" s="150"/>
      <c r="J32" s="150"/>
      <c r="K32" s="150"/>
      <c r="L32" s="152"/>
      <c r="M32" s="152"/>
      <c r="N32" s="152"/>
      <c r="O32" s="152"/>
      <c r="P32" s="152"/>
      <c r="Q32" s="152"/>
    </row>
    <row r="33" spans="1:17" s="10" customFormat="1" x14ac:dyDescent="0.2">
      <c r="A33" s="163">
        <v>3235</v>
      </c>
      <c r="B33" s="164" t="s">
        <v>95</v>
      </c>
      <c r="C33" s="150"/>
      <c r="D33" s="150"/>
      <c r="E33" s="150"/>
      <c r="F33" s="150"/>
      <c r="G33" s="150"/>
      <c r="H33" s="151"/>
      <c r="I33" s="150"/>
      <c r="J33" s="150"/>
      <c r="K33" s="150"/>
      <c r="L33" s="152"/>
      <c r="M33" s="152"/>
      <c r="N33" s="152"/>
      <c r="O33" s="152"/>
      <c r="P33" s="152"/>
      <c r="Q33" s="152"/>
    </row>
    <row r="34" spans="1:17" s="10" customFormat="1" x14ac:dyDescent="0.2">
      <c r="A34" s="163">
        <v>3236</v>
      </c>
      <c r="B34" s="164" t="s">
        <v>97</v>
      </c>
      <c r="C34" s="150">
        <v>26000</v>
      </c>
      <c r="D34" s="150">
        <v>25000</v>
      </c>
      <c r="E34" s="150"/>
      <c r="F34" s="150">
        <v>1000</v>
      </c>
      <c r="G34" s="150"/>
      <c r="H34" s="151"/>
      <c r="I34" s="150"/>
      <c r="J34" s="150"/>
      <c r="K34" s="150"/>
      <c r="L34" s="152"/>
      <c r="M34" s="152"/>
      <c r="N34" s="152"/>
      <c r="O34" s="152"/>
      <c r="P34" s="152"/>
      <c r="Q34" s="152"/>
    </row>
    <row r="35" spans="1:17" s="10" customFormat="1" x14ac:dyDescent="0.2">
      <c r="A35" s="163">
        <v>3237</v>
      </c>
      <c r="B35" s="164" t="s">
        <v>99</v>
      </c>
      <c r="C35" s="150">
        <v>4000</v>
      </c>
      <c r="D35" s="150">
        <v>4000</v>
      </c>
      <c r="E35" s="150"/>
      <c r="F35" s="150"/>
      <c r="G35" s="150"/>
      <c r="H35" s="151"/>
      <c r="I35" s="150"/>
      <c r="J35" s="150"/>
      <c r="K35" s="150"/>
      <c r="L35" s="152"/>
      <c r="M35" s="152"/>
      <c r="N35" s="152"/>
      <c r="O35" s="152"/>
      <c r="P35" s="152"/>
      <c r="Q35" s="152"/>
    </row>
    <row r="36" spans="1:17" s="10" customFormat="1" x14ac:dyDescent="0.2">
      <c r="A36" s="163">
        <v>3238</v>
      </c>
      <c r="B36" s="164" t="s">
        <v>101</v>
      </c>
      <c r="C36" s="150">
        <v>10000</v>
      </c>
      <c r="D36" s="150">
        <v>10000</v>
      </c>
      <c r="E36" s="150"/>
      <c r="F36" s="150"/>
      <c r="G36" s="150"/>
      <c r="H36" s="151"/>
      <c r="I36" s="150"/>
      <c r="J36" s="150"/>
      <c r="K36" s="150"/>
      <c r="L36" s="152"/>
      <c r="M36" s="152"/>
      <c r="N36" s="152"/>
      <c r="O36" s="152"/>
      <c r="P36" s="152"/>
      <c r="Q36" s="152"/>
    </row>
    <row r="37" spans="1:17" x14ac:dyDescent="0.2">
      <c r="A37" s="163">
        <v>3239</v>
      </c>
      <c r="B37" s="164" t="s">
        <v>103</v>
      </c>
      <c r="C37" s="146">
        <v>23000</v>
      </c>
      <c r="D37" s="146">
        <v>23000</v>
      </c>
      <c r="E37" s="146"/>
      <c r="F37" s="146"/>
      <c r="G37" s="146"/>
      <c r="H37" s="147"/>
      <c r="I37" s="146"/>
      <c r="J37" s="146"/>
      <c r="K37" s="146"/>
      <c r="L37" s="148"/>
      <c r="M37" s="148"/>
      <c r="N37" s="148"/>
      <c r="O37" s="148"/>
      <c r="P37" s="148"/>
      <c r="Q37" s="148"/>
    </row>
    <row r="38" spans="1:17" s="10" customFormat="1" ht="24" x14ac:dyDescent="0.2">
      <c r="A38" s="163">
        <v>3241</v>
      </c>
      <c r="B38" s="164" t="s">
        <v>105</v>
      </c>
      <c r="C38" s="150"/>
      <c r="D38" s="150"/>
      <c r="E38" s="150"/>
      <c r="F38" s="150"/>
      <c r="G38" s="150"/>
      <c r="H38" s="151"/>
      <c r="I38" s="150"/>
      <c r="J38" s="150"/>
      <c r="K38" s="150"/>
      <c r="L38" s="152"/>
      <c r="M38" s="152"/>
      <c r="N38" s="152"/>
      <c r="O38" s="152"/>
      <c r="P38" s="152"/>
      <c r="Q38" s="152"/>
    </row>
    <row r="39" spans="1:17" s="10" customFormat="1" x14ac:dyDescent="0.2">
      <c r="A39" s="163">
        <v>3291</v>
      </c>
      <c r="B39" s="165" t="s">
        <v>109</v>
      </c>
      <c r="C39" s="150"/>
      <c r="D39" s="150"/>
      <c r="E39" s="150"/>
      <c r="F39" s="150"/>
      <c r="G39" s="150"/>
      <c r="H39" s="151"/>
      <c r="I39" s="150"/>
      <c r="J39" s="150"/>
      <c r="K39" s="150"/>
      <c r="L39" s="152"/>
      <c r="M39" s="152"/>
      <c r="N39" s="152"/>
      <c r="O39" s="152"/>
      <c r="P39" s="152"/>
      <c r="Q39" s="152"/>
    </row>
    <row r="40" spans="1:17" s="10" customFormat="1" x14ac:dyDescent="0.2">
      <c r="A40" s="163">
        <v>3292</v>
      </c>
      <c r="B40" s="164" t="s">
        <v>111</v>
      </c>
      <c r="C40" s="150">
        <v>3400</v>
      </c>
      <c r="D40" s="150">
        <v>3400</v>
      </c>
      <c r="E40" s="150"/>
      <c r="F40" s="150"/>
      <c r="G40" s="150"/>
      <c r="H40" s="151"/>
      <c r="I40" s="150"/>
      <c r="J40" s="150"/>
      <c r="K40" s="150"/>
      <c r="L40" s="152"/>
      <c r="M40" s="152"/>
      <c r="N40" s="152"/>
      <c r="O40" s="152"/>
      <c r="P40" s="152"/>
      <c r="Q40" s="152"/>
    </row>
    <row r="41" spans="1:17" s="10" customFormat="1" x14ac:dyDescent="0.2">
      <c r="A41" s="163">
        <v>3293</v>
      </c>
      <c r="B41" s="164" t="s">
        <v>113</v>
      </c>
      <c r="C41" s="150">
        <v>2000</v>
      </c>
      <c r="D41" s="150">
        <v>2000</v>
      </c>
      <c r="E41" s="150"/>
      <c r="F41" s="150"/>
      <c r="G41" s="150"/>
      <c r="H41" s="151"/>
      <c r="I41" s="150"/>
      <c r="J41" s="150"/>
      <c r="K41" s="150"/>
      <c r="L41" s="152"/>
      <c r="M41" s="152"/>
      <c r="N41" s="152"/>
      <c r="O41" s="152"/>
      <c r="P41" s="152"/>
      <c r="Q41" s="152"/>
    </row>
    <row r="42" spans="1:17" s="10" customFormat="1" x14ac:dyDescent="0.2">
      <c r="A42" s="163">
        <v>3294</v>
      </c>
      <c r="B42" s="164" t="s">
        <v>341</v>
      </c>
      <c r="C42" s="150">
        <v>1000</v>
      </c>
      <c r="D42" s="150">
        <v>1000</v>
      </c>
      <c r="E42" s="150"/>
      <c r="F42" s="150"/>
      <c r="G42" s="150"/>
      <c r="H42" s="151"/>
      <c r="I42" s="150"/>
      <c r="J42" s="150"/>
      <c r="K42" s="150"/>
      <c r="L42" s="152"/>
      <c r="M42" s="152"/>
      <c r="N42" s="152"/>
      <c r="O42" s="152"/>
      <c r="P42" s="152"/>
      <c r="Q42" s="152"/>
    </row>
    <row r="43" spans="1:17" s="10" customFormat="1" x14ac:dyDescent="0.2">
      <c r="A43" s="163">
        <v>3295</v>
      </c>
      <c r="B43" s="164" t="s">
        <v>117</v>
      </c>
      <c r="C43" s="150">
        <v>35100</v>
      </c>
      <c r="D43" s="150">
        <v>100</v>
      </c>
      <c r="E43" s="150"/>
      <c r="F43" s="150"/>
      <c r="G43" s="150"/>
      <c r="H43" s="151">
        <v>35000</v>
      </c>
      <c r="I43" s="150"/>
      <c r="J43" s="150"/>
      <c r="K43" s="150"/>
      <c r="L43" s="152"/>
      <c r="M43" s="152"/>
      <c r="N43" s="152"/>
      <c r="O43" s="152"/>
      <c r="P43" s="152"/>
      <c r="Q43" s="152"/>
    </row>
    <row r="44" spans="1:17" s="10" customFormat="1" x14ac:dyDescent="0.2">
      <c r="A44" s="163">
        <v>3299</v>
      </c>
      <c r="B44" s="164" t="s">
        <v>342</v>
      </c>
      <c r="C44" s="150">
        <v>150000</v>
      </c>
      <c r="D44" s="150">
        <v>5000</v>
      </c>
      <c r="E44" s="150"/>
      <c r="F44" s="150">
        <v>145000</v>
      </c>
      <c r="G44" s="150"/>
      <c r="H44" s="151"/>
      <c r="I44" s="150"/>
      <c r="J44" s="150"/>
      <c r="K44" s="150"/>
      <c r="L44" s="152"/>
      <c r="M44" s="152"/>
      <c r="N44" s="152"/>
      <c r="O44" s="152"/>
      <c r="P44" s="152"/>
      <c r="Q44" s="152"/>
    </row>
    <row r="45" spans="1:17" s="10" customFormat="1" x14ac:dyDescent="0.2">
      <c r="A45" s="172" t="s">
        <v>142</v>
      </c>
      <c r="B45" s="173" t="s">
        <v>357</v>
      </c>
      <c r="C45" s="150">
        <v>20000</v>
      </c>
      <c r="D45" s="150"/>
      <c r="E45" s="150"/>
      <c r="F45" s="150"/>
      <c r="G45" s="150">
        <v>20000</v>
      </c>
      <c r="H45" s="151" t="s">
        <v>355</v>
      </c>
      <c r="I45" s="150"/>
      <c r="J45" s="150"/>
      <c r="K45" s="150"/>
      <c r="L45" s="152"/>
      <c r="M45" s="152"/>
      <c r="N45" s="152"/>
      <c r="O45" s="152"/>
      <c r="P45" s="152"/>
      <c r="Q45" s="152"/>
    </row>
    <row r="46" spans="1:17" s="76" customFormat="1" x14ac:dyDescent="0.2">
      <c r="A46" s="159">
        <v>34</v>
      </c>
      <c r="B46" s="160" t="s">
        <v>122</v>
      </c>
      <c r="C46" s="151">
        <v>4000</v>
      </c>
      <c r="D46" s="151">
        <v>4000</v>
      </c>
      <c r="E46" s="151"/>
      <c r="F46" s="151"/>
      <c r="G46" s="151"/>
      <c r="H46" s="151"/>
      <c r="I46" s="151"/>
      <c r="J46" s="151"/>
      <c r="K46" s="151"/>
      <c r="L46" s="161"/>
      <c r="M46" s="161"/>
      <c r="N46" s="161"/>
      <c r="O46" s="161"/>
      <c r="P46" s="161"/>
      <c r="Q46" s="161"/>
    </row>
    <row r="47" spans="1:17" s="10" customFormat="1" x14ac:dyDescent="0.2">
      <c r="A47" s="163">
        <v>3431</v>
      </c>
      <c r="B47" s="165" t="s">
        <v>129</v>
      </c>
      <c r="C47" s="150">
        <v>4000</v>
      </c>
      <c r="D47" s="150">
        <v>4000</v>
      </c>
      <c r="E47" s="150"/>
      <c r="F47" s="150"/>
      <c r="G47" s="150"/>
      <c r="H47" s="151"/>
      <c r="I47" s="150"/>
      <c r="J47" s="150"/>
      <c r="K47" s="150"/>
      <c r="L47" s="152"/>
      <c r="M47" s="152"/>
      <c r="N47" s="152"/>
      <c r="O47" s="152"/>
      <c r="P47" s="152"/>
      <c r="Q47" s="152"/>
    </row>
    <row r="48" spans="1:17" s="10" customFormat="1" ht="24" x14ac:dyDescent="0.2">
      <c r="A48" s="163">
        <v>3432</v>
      </c>
      <c r="B48" s="164" t="s">
        <v>131</v>
      </c>
      <c r="C48" s="150"/>
      <c r="D48" s="150"/>
      <c r="E48" s="150"/>
      <c r="F48" s="150"/>
      <c r="G48" s="150"/>
      <c r="H48" s="151"/>
      <c r="I48" s="150"/>
      <c r="J48" s="150"/>
      <c r="K48" s="150"/>
      <c r="L48" s="152"/>
      <c r="M48" s="152"/>
      <c r="N48" s="152"/>
      <c r="O48" s="152"/>
      <c r="P48" s="152"/>
      <c r="Q48" s="152"/>
    </row>
    <row r="49" spans="1:17" s="10" customFormat="1" x14ac:dyDescent="0.2">
      <c r="A49" s="163">
        <v>3433</v>
      </c>
      <c r="B49" s="164" t="s">
        <v>343</v>
      </c>
      <c r="C49" s="150"/>
      <c r="D49" s="150"/>
      <c r="E49" s="150"/>
      <c r="F49" s="150"/>
      <c r="G49" s="150"/>
      <c r="H49" s="151"/>
      <c r="I49" s="150"/>
      <c r="J49" s="150"/>
      <c r="K49" s="150"/>
      <c r="L49" s="152"/>
      <c r="M49" s="152"/>
      <c r="N49" s="152"/>
      <c r="O49" s="152"/>
      <c r="P49" s="152"/>
      <c r="Q49" s="152"/>
    </row>
    <row r="50" spans="1:17" s="76" customFormat="1" ht="24.75" customHeight="1" x14ac:dyDescent="0.2">
      <c r="A50" s="166" t="s">
        <v>160</v>
      </c>
      <c r="B50" s="167" t="s">
        <v>161</v>
      </c>
      <c r="C50" s="151">
        <v>122300</v>
      </c>
      <c r="D50" s="151"/>
      <c r="E50" s="151">
        <v>10300</v>
      </c>
      <c r="F50" s="151">
        <v>12000</v>
      </c>
      <c r="G50" s="151">
        <v>85000</v>
      </c>
      <c r="H50" s="151"/>
      <c r="I50" s="151">
        <v>15000</v>
      </c>
      <c r="J50" s="151"/>
      <c r="K50" s="151"/>
      <c r="L50" s="161"/>
      <c r="M50" s="161"/>
      <c r="N50" s="161"/>
      <c r="O50" s="161"/>
      <c r="P50" s="161"/>
      <c r="Q50" s="161"/>
    </row>
    <row r="51" spans="1:17" s="10" customFormat="1" x14ac:dyDescent="0.2">
      <c r="A51" s="163">
        <v>4221</v>
      </c>
      <c r="B51" s="164" t="s">
        <v>168</v>
      </c>
      <c r="C51" s="150">
        <v>99300</v>
      </c>
      <c r="D51" s="150"/>
      <c r="E51" s="150">
        <v>10300</v>
      </c>
      <c r="F51" s="150">
        <v>4000</v>
      </c>
      <c r="G51" s="150">
        <v>80000</v>
      </c>
      <c r="H51" s="151"/>
      <c r="I51" s="150">
        <v>5000</v>
      </c>
      <c r="J51" s="150"/>
      <c r="K51" s="150"/>
      <c r="L51" s="152"/>
      <c r="M51" s="152"/>
      <c r="N51" s="152"/>
      <c r="O51" s="152"/>
      <c r="P51" s="152"/>
      <c r="Q51" s="152"/>
    </row>
    <row r="52" spans="1:17" s="10" customFormat="1" x14ac:dyDescent="0.2">
      <c r="A52" s="163">
        <v>4222</v>
      </c>
      <c r="B52" s="164" t="s">
        <v>170</v>
      </c>
      <c r="C52" s="150">
        <v>10000</v>
      </c>
      <c r="D52" s="150"/>
      <c r="E52" s="150"/>
      <c r="F52" s="150"/>
      <c r="G52" s="150"/>
      <c r="H52" s="151"/>
      <c r="I52" s="150">
        <v>10000</v>
      </c>
      <c r="J52" s="150"/>
      <c r="K52" s="150"/>
      <c r="L52" s="152"/>
      <c r="M52" s="152"/>
      <c r="N52" s="152"/>
      <c r="O52" s="152"/>
      <c r="P52" s="152"/>
      <c r="Q52" s="152"/>
    </row>
    <row r="53" spans="1:17" s="10" customFormat="1" x14ac:dyDescent="0.2">
      <c r="A53" s="163">
        <v>4223</v>
      </c>
      <c r="B53" s="164" t="s">
        <v>172</v>
      </c>
      <c r="C53" s="150"/>
      <c r="D53" s="150"/>
      <c r="E53" s="150"/>
      <c r="F53" s="150"/>
      <c r="G53" s="150"/>
      <c r="H53" s="151"/>
      <c r="I53" s="150"/>
      <c r="J53" s="150"/>
      <c r="K53" s="150"/>
      <c r="L53" s="152"/>
      <c r="M53" s="152"/>
      <c r="N53" s="152"/>
      <c r="O53" s="152"/>
      <c r="P53" s="152"/>
      <c r="Q53" s="152"/>
    </row>
    <row r="54" spans="1:17" s="10" customFormat="1" x14ac:dyDescent="0.2">
      <c r="A54" s="163">
        <v>4224</v>
      </c>
      <c r="B54" s="164" t="s">
        <v>174</v>
      </c>
      <c r="C54" s="150"/>
      <c r="D54" s="150"/>
      <c r="E54" s="150"/>
      <c r="F54" s="150"/>
      <c r="G54" s="150"/>
      <c r="H54" s="151"/>
      <c r="I54" s="150"/>
      <c r="J54" s="150"/>
      <c r="K54" s="150"/>
      <c r="L54" s="152"/>
      <c r="M54" s="152"/>
      <c r="N54" s="152"/>
      <c r="O54" s="152"/>
      <c r="P54" s="152"/>
      <c r="Q54" s="152"/>
    </row>
    <row r="55" spans="1:17" s="10" customFormat="1" x14ac:dyDescent="0.2">
      <c r="A55" s="163">
        <v>4225</v>
      </c>
      <c r="B55" s="164" t="s">
        <v>344</v>
      </c>
      <c r="C55" s="150"/>
      <c r="D55" s="150"/>
      <c r="E55" s="150"/>
      <c r="F55" s="150"/>
      <c r="G55" s="150"/>
      <c r="H55" s="151"/>
      <c r="I55" s="150"/>
      <c r="J55" s="150"/>
      <c r="K55" s="150"/>
      <c r="L55" s="152"/>
      <c r="M55" s="152"/>
      <c r="N55" s="152"/>
      <c r="O55" s="152"/>
      <c r="P55" s="152"/>
      <c r="Q55" s="152"/>
    </row>
    <row r="56" spans="1:17" s="10" customFormat="1" x14ac:dyDescent="0.2">
      <c r="A56" s="163">
        <v>4226</v>
      </c>
      <c r="B56" s="164" t="s">
        <v>178</v>
      </c>
      <c r="C56" s="150">
        <v>5000</v>
      </c>
      <c r="D56" s="150"/>
      <c r="E56" s="150"/>
      <c r="F56" s="150"/>
      <c r="G56" s="150">
        <v>5000</v>
      </c>
      <c r="H56" s="151"/>
      <c r="I56" s="150"/>
      <c r="J56" s="150"/>
      <c r="K56" s="150"/>
      <c r="L56" s="152"/>
      <c r="M56" s="152"/>
      <c r="N56" s="152"/>
      <c r="O56" s="152"/>
      <c r="P56" s="152"/>
      <c r="Q56" s="152"/>
    </row>
    <row r="57" spans="1:17" s="10" customFormat="1" x14ac:dyDescent="0.2">
      <c r="A57" s="163">
        <v>4227</v>
      </c>
      <c r="B57" s="165" t="s">
        <v>50</v>
      </c>
      <c r="C57" s="150"/>
      <c r="D57" s="150"/>
      <c r="E57" s="150"/>
      <c r="F57" s="150"/>
      <c r="G57" s="150"/>
      <c r="H57" s="151"/>
      <c r="I57" s="150"/>
      <c r="J57" s="150"/>
      <c r="K57" s="150"/>
      <c r="L57" s="152"/>
      <c r="M57" s="152"/>
      <c r="N57" s="152"/>
      <c r="O57" s="152"/>
      <c r="P57" s="152"/>
      <c r="Q57" s="152"/>
    </row>
    <row r="58" spans="1:17" s="10" customFormat="1" x14ac:dyDescent="0.2">
      <c r="A58" s="163">
        <v>4231</v>
      </c>
      <c r="B58" s="164" t="s">
        <v>183</v>
      </c>
      <c r="C58" s="150"/>
      <c r="D58" s="150"/>
      <c r="E58" s="150"/>
      <c r="F58" s="150"/>
      <c r="G58" s="150"/>
      <c r="H58" s="151"/>
      <c r="I58" s="150"/>
      <c r="J58" s="150"/>
      <c r="K58" s="150"/>
      <c r="L58" s="152"/>
      <c r="M58" s="152"/>
      <c r="N58" s="152"/>
      <c r="O58" s="152"/>
      <c r="P58" s="152"/>
      <c r="Q58" s="152"/>
    </row>
    <row r="59" spans="1:17" s="10" customFormat="1" x14ac:dyDescent="0.2">
      <c r="A59" s="163">
        <v>4241</v>
      </c>
      <c r="B59" s="164" t="s">
        <v>345</v>
      </c>
      <c r="C59" s="150">
        <v>8000</v>
      </c>
      <c r="D59" s="150"/>
      <c r="E59" s="150"/>
      <c r="F59" s="150">
        <v>8000</v>
      </c>
      <c r="G59" s="150"/>
      <c r="H59" s="151"/>
      <c r="I59" s="150"/>
      <c r="J59" s="150"/>
      <c r="K59" s="150"/>
      <c r="L59" s="152"/>
      <c r="M59" s="152"/>
      <c r="N59" s="152"/>
      <c r="O59" s="152"/>
      <c r="P59" s="152"/>
      <c r="Q59" s="152"/>
    </row>
    <row r="60" spans="1:17" s="76" customFormat="1" ht="24" x14ac:dyDescent="0.2">
      <c r="A60" s="166" t="s">
        <v>209</v>
      </c>
      <c r="B60" s="167" t="s">
        <v>346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61"/>
      <c r="M60" s="161"/>
      <c r="N60" s="161"/>
      <c r="O60" s="161"/>
      <c r="P60" s="161"/>
      <c r="Q60" s="161"/>
    </row>
    <row r="61" spans="1:17" s="10" customFormat="1" ht="24" x14ac:dyDescent="0.2">
      <c r="A61" s="163">
        <v>4511</v>
      </c>
      <c r="B61" s="164" t="s">
        <v>51</v>
      </c>
      <c r="C61" s="150"/>
      <c r="D61" s="150"/>
      <c r="E61" s="150"/>
      <c r="F61" s="150"/>
      <c r="G61" s="150"/>
      <c r="H61" s="151"/>
      <c r="I61" s="150"/>
      <c r="J61" s="150"/>
      <c r="K61" s="150"/>
      <c r="L61" s="152"/>
      <c r="M61" s="152"/>
      <c r="N61" s="152"/>
      <c r="O61" s="152"/>
      <c r="P61" s="152"/>
      <c r="Q61" s="152"/>
    </row>
    <row r="62" spans="1:17" s="10" customFormat="1" ht="29.25" customHeight="1" x14ac:dyDescent="0.2">
      <c r="A62" s="155" t="s">
        <v>39</v>
      </c>
      <c r="B62" s="168" t="s">
        <v>347</v>
      </c>
      <c r="C62" s="157"/>
      <c r="D62" s="157"/>
      <c r="E62" s="157"/>
      <c r="F62" s="157"/>
      <c r="G62" s="157"/>
      <c r="H62" s="151"/>
      <c r="I62" s="157"/>
      <c r="J62" s="157"/>
      <c r="K62" s="157"/>
      <c r="L62" s="152"/>
      <c r="M62" s="152"/>
      <c r="N62" s="152"/>
      <c r="O62" s="152"/>
      <c r="P62" s="152"/>
      <c r="Q62" s="152"/>
    </row>
    <row r="63" spans="1:17" s="10" customFormat="1" ht="12.75" customHeight="1" x14ac:dyDescent="0.2">
      <c r="A63" s="155" t="s">
        <v>38</v>
      </c>
      <c r="B63" s="168" t="s">
        <v>348</v>
      </c>
      <c r="C63" s="157"/>
      <c r="D63" s="157"/>
      <c r="E63" s="157"/>
      <c r="F63" s="157"/>
      <c r="G63" s="157"/>
      <c r="H63" s="151"/>
      <c r="I63" s="157"/>
      <c r="J63" s="157"/>
      <c r="K63" s="157"/>
      <c r="L63" s="152"/>
      <c r="M63" s="152"/>
      <c r="N63" s="152"/>
      <c r="O63" s="152"/>
      <c r="P63" s="152"/>
      <c r="Q63" s="152"/>
    </row>
    <row r="64" spans="1:17" s="10" customFormat="1" ht="2.25" customHeight="1" x14ac:dyDescent="0.2">
      <c r="A64" s="144">
        <v>3</v>
      </c>
      <c r="B64" s="158" t="s">
        <v>337</v>
      </c>
      <c r="C64" s="150"/>
      <c r="D64" s="150"/>
      <c r="E64" s="150"/>
      <c r="F64" s="150"/>
      <c r="G64" s="150"/>
      <c r="H64" s="151"/>
      <c r="I64" s="150"/>
      <c r="J64" s="150"/>
      <c r="K64" s="150"/>
      <c r="L64" s="152"/>
      <c r="M64" s="152"/>
      <c r="N64" s="152"/>
      <c r="O64" s="152"/>
      <c r="P64" s="152"/>
      <c r="Q64" s="152"/>
    </row>
    <row r="65" spans="1:17" s="76" customFormat="1" hidden="1" x14ac:dyDescent="0.2">
      <c r="A65" s="159">
        <v>31</v>
      </c>
      <c r="B65" s="160" t="s">
        <v>21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61"/>
      <c r="M65" s="161"/>
      <c r="N65" s="161"/>
      <c r="O65" s="161"/>
      <c r="P65" s="161"/>
      <c r="Q65" s="161"/>
    </row>
    <row r="66" spans="1:17" hidden="1" x14ac:dyDescent="0.2">
      <c r="A66" s="162">
        <v>3111</v>
      </c>
      <c r="B66" s="145" t="s">
        <v>338</v>
      </c>
      <c r="C66" s="146"/>
      <c r="D66" s="146"/>
      <c r="E66" s="146"/>
      <c r="F66" s="146"/>
      <c r="G66" s="146"/>
      <c r="H66" s="147"/>
      <c r="I66" s="146"/>
      <c r="J66" s="146"/>
      <c r="K66" s="146"/>
      <c r="L66" s="148"/>
      <c r="M66" s="148"/>
      <c r="N66" s="148"/>
      <c r="O66" s="148"/>
      <c r="P66" s="148"/>
      <c r="Q66" s="148"/>
    </row>
    <row r="67" spans="1:17" hidden="1" x14ac:dyDescent="0.2">
      <c r="A67" s="162">
        <v>3113</v>
      </c>
      <c r="B67" s="145" t="s">
        <v>59</v>
      </c>
      <c r="C67" s="146"/>
      <c r="D67" s="146"/>
      <c r="E67" s="146"/>
      <c r="F67" s="146"/>
      <c r="G67" s="146"/>
      <c r="H67" s="147"/>
      <c r="I67" s="146"/>
      <c r="J67" s="146"/>
      <c r="K67" s="146"/>
      <c r="L67" s="148"/>
      <c r="M67" s="148"/>
      <c r="N67" s="148"/>
      <c r="O67" s="148"/>
      <c r="P67" s="148"/>
      <c r="Q67" s="148"/>
    </row>
    <row r="68" spans="1:17" hidden="1" x14ac:dyDescent="0.2">
      <c r="A68" s="162">
        <v>3114</v>
      </c>
      <c r="B68" s="145" t="s">
        <v>61</v>
      </c>
      <c r="C68" s="146"/>
      <c r="D68" s="146"/>
      <c r="E68" s="146"/>
      <c r="F68" s="146"/>
      <c r="G68" s="146"/>
      <c r="H68" s="147"/>
      <c r="I68" s="146"/>
      <c r="J68" s="146"/>
      <c r="K68" s="146"/>
      <c r="L68" s="148"/>
      <c r="M68" s="148"/>
      <c r="N68" s="148"/>
      <c r="O68" s="148"/>
      <c r="P68" s="148"/>
      <c r="Q68" s="148"/>
    </row>
    <row r="69" spans="1:17" hidden="1" x14ac:dyDescent="0.2">
      <c r="A69" s="162">
        <v>3121</v>
      </c>
      <c r="B69" s="145" t="s">
        <v>23</v>
      </c>
      <c r="C69" s="146"/>
      <c r="D69" s="146"/>
      <c r="E69" s="146"/>
      <c r="F69" s="146"/>
      <c r="G69" s="146"/>
      <c r="H69" s="147"/>
      <c r="I69" s="146"/>
      <c r="J69" s="146"/>
      <c r="K69" s="146"/>
      <c r="L69" s="148"/>
      <c r="M69" s="148"/>
      <c r="N69" s="148"/>
      <c r="O69" s="148"/>
      <c r="P69" s="148"/>
      <c r="Q69" s="148"/>
    </row>
    <row r="70" spans="1:17" hidden="1" x14ac:dyDescent="0.2">
      <c r="A70" s="162">
        <v>3131</v>
      </c>
      <c r="B70" s="145" t="s">
        <v>339</v>
      </c>
      <c r="C70" s="146"/>
      <c r="D70" s="146"/>
      <c r="E70" s="146"/>
      <c r="F70" s="146"/>
      <c r="G70" s="146"/>
      <c r="H70" s="147"/>
      <c r="I70" s="146"/>
      <c r="J70" s="146"/>
      <c r="K70" s="146"/>
      <c r="L70" s="148"/>
      <c r="M70" s="148"/>
      <c r="N70" s="148"/>
      <c r="O70" s="148"/>
      <c r="P70" s="148"/>
      <c r="Q70" s="148"/>
    </row>
    <row r="71" spans="1:17" ht="19.5" hidden="1" customHeight="1" x14ac:dyDescent="0.2">
      <c r="A71" s="162">
        <v>3132</v>
      </c>
      <c r="B71" s="145" t="s">
        <v>46</v>
      </c>
      <c r="C71" s="146"/>
      <c r="D71" s="146"/>
      <c r="E71" s="146"/>
      <c r="F71" s="146"/>
      <c r="G71" s="146"/>
      <c r="H71" s="147"/>
      <c r="I71" s="146"/>
      <c r="J71" s="146"/>
      <c r="K71" s="146"/>
      <c r="L71" s="148"/>
      <c r="M71" s="148"/>
      <c r="N71" s="148"/>
      <c r="O71" s="148"/>
      <c r="P71" s="148"/>
      <c r="Q71" s="148"/>
    </row>
    <row r="72" spans="1:17" ht="24" hidden="1" x14ac:dyDescent="0.2">
      <c r="A72" s="163">
        <v>3133</v>
      </c>
      <c r="B72" s="164" t="s">
        <v>47</v>
      </c>
      <c r="C72" s="146"/>
      <c r="D72" s="146"/>
      <c r="E72" s="146"/>
      <c r="F72" s="146"/>
      <c r="G72" s="146"/>
      <c r="H72" s="147"/>
      <c r="I72" s="146"/>
      <c r="J72" s="146"/>
      <c r="K72" s="146"/>
      <c r="L72" s="148"/>
      <c r="M72" s="148"/>
      <c r="N72" s="148"/>
      <c r="O72" s="148"/>
      <c r="P72" s="148"/>
      <c r="Q72" s="148"/>
    </row>
    <row r="73" spans="1:17" s="76" customFormat="1" hidden="1" x14ac:dyDescent="0.2">
      <c r="A73" s="159">
        <v>32</v>
      </c>
      <c r="B73" s="160" t="s">
        <v>25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61"/>
      <c r="M73" s="161"/>
      <c r="N73" s="161"/>
      <c r="O73" s="161"/>
      <c r="P73" s="161"/>
      <c r="Q73" s="161"/>
    </row>
    <row r="74" spans="1:17" s="10" customFormat="1" hidden="1" x14ac:dyDescent="0.2">
      <c r="A74" s="163">
        <v>3211</v>
      </c>
      <c r="B74" s="164" t="s">
        <v>68</v>
      </c>
      <c r="C74" s="150"/>
      <c r="D74" s="150"/>
      <c r="E74" s="150"/>
      <c r="F74" s="150"/>
      <c r="G74" s="150"/>
      <c r="H74" s="151"/>
      <c r="I74" s="150"/>
      <c r="J74" s="150"/>
      <c r="K74" s="150"/>
      <c r="L74" s="152"/>
      <c r="M74" s="152"/>
      <c r="N74" s="152"/>
      <c r="O74" s="152"/>
      <c r="P74" s="152"/>
      <c r="Q74" s="152"/>
    </row>
    <row r="75" spans="1:17" s="10" customFormat="1" ht="24" hidden="1" x14ac:dyDescent="0.2">
      <c r="A75" s="163">
        <v>3212</v>
      </c>
      <c r="B75" s="164" t="s">
        <v>70</v>
      </c>
      <c r="C75" s="150"/>
      <c r="D75" s="150"/>
      <c r="E75" s="150"/>
      <c r="F75" s="150"/>
      <c r="G75" s="150"/>
      <c r="H75" s="151"/>
      <c r="I75" s="150"/>
      <c r="J75" s="150"/>
      <c r="K75" s="150"/>
      <c r="L75" s="152"/>
      <c r="M75" s="152"/>
      <c r="N75" s="152"/>
      <c r="O75" s="152"/>
      <c r="P75" s="152"/>
      <c r="Q75" s="152"/>
    </row>
    <row r="76" spans="1:17" s="10" customFormat="1" hidden="1" x14ac:dyDescent="0.2">
      <c r="A76" s="163">
        <v>3213</v>
      </c>
      <c r="B76" s="164" t="s">
        <v>72</v>
      </c>
      <c r="C76" s="150"/>
      <c r="D76" s="150"/>
      <c r="E76" s="150"/>
      <c r="F76" s="150"/>
      <c r="G76" s="150"/>
      <c r="H76" s="151"/>
      <c r="I76" s="150"/>
      <c r="J76" s="150"/>
      <c r="K76" s="150"/>
      <c r="L76" s="152"/>
      <c r="M76" s="152"/>
      <c r="N76" s="152"/>
      <c r="O76" s="152"/>
      <c r="P76" s="152"/>
      <c r="Q76" s="152"/>
    </row>
    <row r="77" spans="1:17" s="10" customFormat="1" hidden="1" x14ac:dyDescent="0.2">
      <c r="A77" s="163">
        <v>3214</v>
      </c>
      <c r="B77" s="164" t="s">
        <v>74</v>
      </c>
      <c r="C77" s="150"/>
      <c r="D77" s="150"/>
      <c r="E77" s="150"/>
      <c r="F77" s="150"/>
      <c r="G77" s="150"/>
      <c r="H77" s="151"/>
      <c r="I77" s="150"/>
      <c r="J77" s="150"/>
      <c r="K77" s="150"/>
      <c r="L77" s="152"/>
      <c r="M77" s="152"/>
      <c r="N77" s="152"/>
      <c r="O77" s="152"/>
      <c r="P77" s="152"/>
      <c r="Q77" s="152"/>
    </row>
    <row r="78" spans="1:17" s="10" customFormat="1" ht="24" hidden="1" x14ac:dyDescent="0.2">
      <c r="A78" s="163">
        <v>3221</v>
      </c>
      <c r="B78" s="164" t="s">
        <v>48</v>
      </c>
      <c r="C78" s="150"/>
      <c r="D78" s="150"/>
      <c r="E78" s="150"/>
      <c r="F78" s="150"/>
      <c r="G78" s="150"/>
      <c r="H78" s="151"/>
      <c r="I78" s="150"/>
      <c r="J78" s="150"/>
      <c r="K78" s="150"/>
      <c r="L78" s="152"/>
      <c r="M78" s="152"/>
      <c r="N78" s="152"/>
      <c r="O78" s="152"/>
      <c r="P78" s="152"/>
      <c r="Q78" s="152"/>
    </row>
    <row r="79" spans="1:17" s="10" customFormat="1" hidden="1" x14ac:dyDescent="0.2">
      <c r="A79" s="163">
        <v>3222</v>
      </c>
      <c r="B79" s="164" t="s">
        <v>49</v>
      </c>
      <c r="C79" s="150"/>
      <c r="D79" s="150"/>
      <c r="E79" s="150"/>
      <c r="F79" s="150"/>
      <c r="G79" s="150"/>
      <c r="H79" s="151"/>
      <c r="I79" s="150"/>
      <c r="J79" s="150"/>
      <c r="K79" s="150"/>
      <c r="L79" s="152"/>
      <c r="M79" s="152"/>
      <c r="N79" s="152"/>
      <c r="O79" s="152"/>
      <c r="P79" s="152"/>
      <c r="Q79" s="152"/>
    </row>
    <row r="80" spans="1:17" s="10" customFormat="1" hidden="1" x14ac:dyDescent="0.2">
      <c r="A80" s="163">
        <v>3223</v>
      </c>
      <c r="B80" s="164" t="s">
        <v>79</v>
      </c>
      <c r="C80" s="150"/>
      <c r="D80" s="150"/>
      <c r="E80" s="150"/>
      <c r="F80" s="150"/>
      <c r="G80" s="150"/>
      <c r="H80" s="151"/>
      <c r="I80" s="150"/>
      <c r="J80" s="150"/>
      <c r="K80" s="150"/>
      <c r="L80" s="152"/>
      <c r="M80" s="152"/>
      <c r="N80" s="152"/>
      <c r="O80" s="152"/>
      <c r="P80" s="152"/>
      <c r="Q80" s="152"/>
    </row>
    <row r="81" spans="1:17" s="10" customFormat="1" ht="24" hidden="1" x14ac:dyDescent="0.2">
      <c r="A81" s="163">
        <v>3224</v>
      </c>
      <c r="B81" s="164" t="s">
        <v>81</v>
      </c>
      <c r="C81" s="150"/>
      <c r="D81" s="150"/>
      <c r="E81" s="150"/>
      <c r="F81" s="150"/>
      <c r="G81" s="150"/>
      <c r="H81" s="151"/>
      <c r="I81" s="150"/>
      <c r="J81" s="150"/>
      <c r="K81" s="150"/>
      <c r="L81" s="152"/>
      <c r="M81" s="152"/>
      <c r="N81" s="152"/>
      <c r="O81" s="152"/>
      <c r="P81" s="152"/>
      <c r="Q81" s="152"/>
    </row>
    <row r="82" spans="1:17" hidden="1" x14ac:dyDescent="0.2">
      <c r="A82" s="163">
        <v>3225</v>
      </c>
      <c r="B82" s="164" t="s">
        <v>83</v>
      </c>
      <c r="C82" s="146"/>
      <c r="D82" s="146"/>
      <c r="E82" s="146"/>
      <c r="F82" s="146"/>
      <c r="G82" s="146"/>
      <c r="H82" s="147"/>
      <c r="I82" s="146"/>
      <c r="J82" s="146"/>
      <c r="K82" s="146"/>
      <c r="L82" s="148"/>
      <c r="M82" s="148"/>
      <c r="N82" s="148"/>
      <c r="O82" s="148"/>
      <c r="P82" s="148"/>
      <c r="Q82" s="148"/>
    </row>
    <row r="83" spans="1:17" hidden="1" x14ac:dyDescent="0.2">
      <c r="A83" s="163">
        <v>3227</v>
      </c>
      <c r="B83" s="164" t="s">
        <v>85</v>
      </c>
      <c r="C83" s="146"/>
      <c r="D83" s="146"/>
      <c r="E83" s="146"/>
      <c r="F83" s="146"/>
      <c r="G83" s="146"/>
      <c r="H83" s="147"/>
      <c r="I83" s="146"/>
      <c r="J83" s="146"/>
      <c r="K83" s="146"/>
      <c r="L83" s="148"/>
      <c r="M83" s="148"/>
      <c r="N83" s="148"/>
      <c r="O83" s="148"/>
      <c r="P83" s="148"/>
      <c r="Q83" s="148"/>
    </row>
    <row r="84" spans="1:17" s="10" customFormat="1" hidden="1" x14ac:dyDescent="0.2">
      <c r="A84" s="163">
        <v>3231</v>
      </c>
      <c r="B84" s="164" t="s">
        <v>88</v>
      </c>
      <c r="C84" s="150"/>
      <c r="D84" s="150"/>
      <c r="E84" s="150"/>
      <c r="F84" s="150"/>
      <c r="G84" s="150"/>
      <c r="H84" s="151"/>
      <c r="I84" s="150"/>
      <c r="J84" s="150"/>
      <c r="K84" s="150"/>
      <c r="L84" s="152"/>
      <c r="M84" s="152"/>
      <c r="N84" s="152"/>
      <c r="O84" s="152"/>
      <c r="P84" s="152"/>
      <c r="Q84" s="152"/>
    </row>
    <row r="85" spans="1:17" s="10" customFormat="1" ht="20.25" hidden="1" customHeight="1" x14ac:dyDescent="0.2">
      <c r="A85" s="163">
        <v>3232</v>
      </c>
      <c r="B85" s="164" t="s">
        <v>52</v>
      </c>
      <c r="C85" s="150"/>
      <c r="D85" s="150"/>
      <c r="E85" s="150"/>
      <c r="F85" s="150"/>
      <c r="G85" s="150"/>
      <c r="H85" s="151"/>
      <c r="I85" s="150"/>
      <c r="J85" s="150"/>
      <c r="K85" s="150"/>
      <c r="L85" s="152"/>
      <c r="M85" s="152"/>
      <c r="N85" s="152"/>
      <c r="O85" s="152"/>
      <c r="P85" s="152"/>
      <c r="Q85" s="152"/>
    </row>
    <row r="86" spans="1:17" s="10" customFormat="1" hidden="1" x14ac:dyDescent="0.2">
      <c r="A86" s="163">
        <v>3233</v>
      </c>
      <c r="B86" s="164" t="s">
        <v>91</v>
      </c>
      <c r="C86" s="150"/>
      <c r="D86" s="150"/>
      <c r="E86" s="150"/>
      <c r="F86" s="150"/>
      <c r="G86" s="150"/>
      <c r="H86" s="151"/>
      <c r="I86" s="150"/>
      <c r="J86" s="150"/>
      <c r="K86" s="150"/>
      <c r="L86" s="152"/>
      <c r="M86" s="152"/>
      <c r="N86" s="152"/>
      <c r="O86" s="152"/>
      <c r="P86" s="152"/>
      <c r="Q86" s="152"/>
    </row>
    <row r="87" spans="1:17" s="10" customFormat="1" hidden="1" x14ac:dyDescent="0.2">
      <c r="A87" s="163">
        <v>3234</v>
      </c>
      <c r="B87" s="164" t="s">
        <v>93</v>
      </c>
      <c r="C87" s="150"/>
      <c r="D87" s="150"/>
      <c r="E87" s="150"/>
      <c r="F87" s="150"/>
      <c r="G87" s="150"/>
      <c r="H87" s="151"/>
      <c r="I87" s="150"/>
      <c r="J87" s="150"/>
      <c r="K87" s="150"/>
      <c r="L87" s="152"/>
      <c r="M87" s="152"/>
      <c r="N87" s="152"/>
      <c r="O87" s="152"/>
      <c r="P87" s="152"/>
      <c r="Q87" s="152"/>
    </row>
    <row r="88" spans="1:17" s="10" customFormat="1" hidden="1" x14ac:dyDescent="0.2">
      <c r="A88" s="163">
        <v>3235</v>
      </c>
      <c r="B88" s="164" t="s">
        <v>95</v>
      </c>
      <c r="C88" s="150"/>
      <c r="D88" s="150"/>
      <c r="E88" s="150"/>
      <c r="F88" s="150"/>
      <c r="G88" s="150"/>
      <c r="H88" s="151"/>
      <c r="I88" s="150"/>
      <c r="J88" s="150"/>
      <c r="K88" s="150"/>
      <c r="L88" s="152"/>
      <c r="M88" s="152"/>
      <c r="N88" s="152"/>
      <c r="O88" s="152"/>
      <c r="P88" s="152"/>
      <c r="Q88" s="152"/>
    </row>
    <row r="89" spans="1:17" s="10" customFormat="1" hidden="1" x14ac:dyDescent="0.2">
      <c r="A89" s="163">
        <v>3236</v>
      </c>
      <c r="B89" s="164" t="s">
        <v>97</v>
      </c>
      <c r="C89" s="150"/>
      <c r="D89" s="150"/>
      <c r="E89" s="150"/>
      <c r="F89" s="150"/>
      <c r="G89" s="150"/>
      <c r="H89" s="151"/>
      <c r="I89" s="150"/>
      <c r="J89" s="150"/>
      <c r="K89" s="150"/>
      <c r="L89" s="152"/>
      <c r="M89" s="152"/>
      <c r="N89" s="152"/>
      <c r="O89" s="152"/>
      <c r="P89" s="152"/>
      <c r="Q89" s="152"/>
    </row>
    <row r="90" spans="1:17" s="10" customFormat="1" hidden="1" x14ac:dyDescent="0.2">
      <c r="A90" s="163">
        <v>3237</v>
      </c>
      <c r="B90" s="164" t="s">
        <v>99</v>
      </c>
      <c r="C90" s="150"/>
      <c r="D90" s="150"/>
      <c r="E90" s="150"/>
      <c r="F90" s="150"/>
      <c r="G90" s="150"/>
      <c r="H90" s="151"/>
      <c r="I90" s="150"/>
      <c r="J90" s="150"/>
      <c r="K90" s="150"/>
      <c r="L90" s="152"/>
      <c r="M90" s="152"/>
      <c r="N90" s="152"/>
      <c r="O90" s="152"/>
      <c r="P90" s="152"/>
      <c r="Q90" s="152"/>
    </row>
    <row r="91" spans="1:17" s="10" customFormat="1" hidden="1" x14ac:dyDescent="0.2">
      <c r="A91" s="163">
        <v>3238</v>
      </c>
      <c r="B91" s="164" t="s">
        <v>101</v>
      </c>
      <c r="C91" s="150"/>
      <c r="D91" s="150"/>
      <c r="E91" s="150"/>
      <c r="F91" s="150"/>
      <c r="G91" s="150"/>
      <c r="H91" s="151"/>
      <c r="I91" s="150"/>
      <c r="J91" s="150"/>
      <c r="K91" s="150"/>
      <c r="L91" s="152"/>
      <c r="M91" s="152"/>
      <c r="N91" s="152"/>
      <c r="O91" s="152"/>
      <c r="P91" s="152"/>
      <c r="Q91" s="152"/>
    </row>
    <row r="92" spans="1:17" hidden="1" x14ac:dyDescent="0.2">
      <c r="A92" s="163">
        <v>3239</v>
      </c>
      <c r="B92" s="164" t="s">
        <v>103</v>
      </c>
      <c r="C92" s="146"/>
      <c r="D92" s="146"/>
      <c r="E92" s="146"/>
      <c r="F92" s="146"/>
      <c r="G92" s="146"/>
      <c r="H92" s="147"/>
      <c r="I92" s="146"/>
      <c r="J92" s="146"/>
      <c r="K92" s="146"/>
      <c r="L92" s="148"/>
      <c r="M92" s="148"/>
      <c r="N92" s="148"/>
      <c r="O92" s="148"/>
      <c r="P92" s="148"/>
      <c r="Q92" s="148"/>
    </row>
    <row r="93" spans="1:17" s="10" customFormat="1" ht="24" hidden="1" x14ac:dyDescent="0.2">
      <c r="A93" s="163">
        <v>3241</v>
      </c>
      <c r="B93" s="164" t="s">
        <v>105</v>
      </c>
      <c r="C93" s="150"/>
      <c r="D93" s="150"/>
      <c r="E93" s="150"/>
      <c r="F93" s="150"/>
      <c r="G93" s="150"/>
      <c r="H93" s="151"/>
      <c r="I93" s="150"/>
      <c r="J93" s="150"/>
      <c r="K93" s="150"/>
      <c r="L93" s="152"/>
      <c r="M93" s="152"/>
      <c r="N93" s="152"/>
      <c r="O93" s="152"/>
      <c r="P93" s="152"/>
      <c r="Q93" s="152"/>
    </row>
    <row r="94" spans="1:17" s="10" customFormat="1" hidden="1" x14ac:dyDescent="0.2">
      <c r="A94" s="163">
        <v>3291</v>
      </c>
      <c r="B94" s="165" t="s">
        <v>109</v>
      </c>
      <c r="C94" s="150"/>
      <c r="D94" s="150"/>
      <c r="E94" s="150"/>
      <c r="F94" s="150"/>
      <c r="G94" s="150"/>
      <c r="H94" s="151"/>
      <c r="I94" s="150"/>
      <c r="J94" s="150"/>
      <c r="K94" s="150"/>
      <c r="L94" s="152"/>
      <c r="M94" s="152"/>
      <c r="N94" s="152"/>
      <c r="O94" s="152"/>
      <c r="P94" s="152"/>
      <c r="Q94" s="152"/>
    </row>
    <row r="95" spans="1:17" s="10" customFormat="1" hidden="1" x14ac:dyDescent="0.2">
      <c r="A95" s="163">
        <v>3292</v>
      </c>
      <c r="B95" s="164" t="s">
        <v>111</v>
      </c>
      <c r="C95" s="150"/>
      <c r="D95" s="150"/>
      <c r="E95" s="150"/>
      <c r="F95" s="150"/>
      <c r="G95" s="150"/>
      <c r="H95" s="151"/>
      <c r="I95" s="150"/>
      <c r="J95" s="150"/>
      <c r="K95" s="150"/>
      <c r="L95" s="152"/>
      <c r="M95" s="152"/>
      <c r="N95" s="152"/>
      <c r="O95" s="152"/>
      <c r="P95" s="152"/>
      <c r="Q95" s="152"/>
    </row>
    <row r="96" spans="1:17" s="10" customFormat="1" hidden="1" x14ac:dyDescent="0.2">
      <c r="A96" s="163">
        <v>3293</v>
      </c>
      <c r="B96" s="164" t="s">
        <v>113</v>
      </c>
      <c r="C96" s="150"/>
      <c r="D96" s="150"/>
      <c r="E96" s="150"/>
      <c r="F96" s="150"/>
      <c r="G96" s="150"/>
      <c r="H96" s="151"/>
      <c r="I96" s="150"/>
      <c r="J96" s="150"/>
      <c r="K96" s="150"/>
      <c r="L96" s="152"/>
      <c r="M96" s="152"/>
      <c r="N96" s="152"/>
      <c r="O96" s="152"/>
      <c r="P96" s="152"/>
      <c r="Q96" s="152"/>
    </row>
    <row r="97" spans="1:17" s="10" customFormat="1" hidden="1" x14ac:dyDescent="0.2">
      <c r="A97" s="163">
        <v>3294</v>
      </c>
      <c r="B97" s="164" t="s">
        <v>341</v>
      </c>
      <c r="C97" s="150"/>
      <c r="D97" s="150"/>
      <c r="E97" s="150"/>
      <c r="F97" s="150"/>
      <c r="G97" s="150"/>
      <c r="H97" s="151"/>
      <c r="I97" s="150"/>
      <c r="J97" s="150"/>
      <c r="K97" s="150"/>
      <c r="L97" s="152"/>
      <c r="M97" s="152"/>
      <c r="N97" s="152"/>
      <c r="O97" s="152"/>
      <c r="P97" s="152"/>
      <c r="Q97" s="152"/>
    </row>
    <row r="98" spans="1:17" s="10" customFormat="1" hidden="1" x14ac:dyDescent="0.2">
      <c r="A98" s="163">
        <v>3295</v>
      </c>
      <c r="B98" s="164" t="s">
        <v>117</v>
      </c>
      <c r="C98" s="150"/>
      <c r="D98" s="150"/>
      <c r="E98" s="150"/>
      <c r="F98" s="150"/>
      <c r="G98" s="150"/>
      <c r="H98" s="151"/>
      <c r="I98" s="150"/>
      <c r="J98" s="150"/>
      <c r="K98" s="150"/>
      <c r="L98" s="152"/>
      <c r="M98" s="152"/>
      <c r="N98" s="152"/>
      <c r="O98" s="152"/>
      <c r="P98" s="152"/>
      <c r="Q98" s="152"/>
    </row>
    <row r="99" spans="1:17" s="10" customFormat="1" hidden="1" x14ac:dyDescent="0.2">
      <c r="A99" s="163">
        <v>3299</v>
      </c>
      <c r="B99" s="164" t="s">
        <v>342</v>
      </c>
      <c r="C99" s="150"/>
      <c r="D99" s="150"/>
      <c r="E99" s="150"/>
      <c r="F99" s="150"/>
      <c r="G99" s="150"/>
      <c r="H99" s="151"/>
      <c r="I99" s="150"/>
      <c r="J99" s="150"/>
      <c r="K99" s="150"/>
      <c r="L99" s="152"/>
      <c r="M99" s="152"/>
      <c r="N99" s="152"/>
      <c r="O99" s="152"/>
      <c r="P99" s="152"/>
      <c r="Q99" s="152"/>
    </row>
    <row r="100" spans="1:17" hidden="1" x14ac:dyDescent="0.2">
      <c r="A100" s="144"/>
      <c r="B100" s="145"/>
      <c r="C100" s="146"/>
      <c r="D100" s="146"/>
      <c r="E100" s="146"/>
      <c r="F100" s="146"/>
      <c r="G100" s="146"/>
      <c r="H100" s="147"/>
      <c r="I100" s="146"/>
      <c r="J100" s="146"/>
      <c r="K100" s="146"/>
      <c r="L100" s="148"/>
      <c r="M100" s="148"/>
      <c r="N100" s="148"/>
      <c r="O100" s="148"/>
      <c r="P100" s="148"/>
      <c r="Q100" s="148"/>
    </row>
    <row r="101" spans="1:17" s="10" customFormat="1" ht="25.5" customHeight="1" x14ac:dyDescent="0.2">
      <c r="A101" s="155" t="s">
        <v>38</v>
      </c>
      <c r="B101" s="168" t="s">
        <v>349</v>
      </c>
      <c r="C101" s="157"/>
      <c r="D101" s="157"/>
      <c r="E101" s="157"/>
      <c r="F101" s="157"/>
      <c r="G101" s="157"/>
      <c r="H101" s="151"/>
      <c r="I101" s="157"/>
      <c r="J101" s="157"/>
      <c r="K101" s="157"/>
      <c r="L101" s="152"/>
      <c r="M101" s="152"/>
      <c r="N101" s="152"/>
      <c r="O101" s="152"/>
      <c r="P101" s="152"/>
      <c r="Q101" s="152"/>
    </row>
    <row r="102" spans="1:17" s="10" customFormat="1" x14ac:dyDescent="0.2">
      <c r="A102" s="144">
        <v>3</v>
      </c>
      <c r="B102" s="158" t="s">
        <v>337</v>
      </c>
      <c r="C102" s="150">
        <v>34551</v>
      </c>
      <c r="D102" s="150">
        <v>4551</v>
      </c>
      <c r="E102" s="150"/>
      <c r="F102" s="150"/>
      <c r="G102" s="150">
        <v>30000</v>
      </c>
      <c r="H102" s="151"/>
      <c r="I102" s="150"/>
      <c r="J102" s="150"/>
      <c r="K102" s="150"/>
      <c r="L102" s="152"/>
      <c r="M102" s="152"/>
      <c r="N102" s="152"/>
      <c r="O102" s="152"/>
      <c r="P102" s="152"/>
      <c r="Q102" s="152"/>
    </row>
    <row r="103" spans="1:17" s="76" customFormat="1" x14ac:dyDescent="0.2">
      <c r="A103" s="159">
        <v>32</v>
      </c>
      <c r="B103" s="160" t="s">
        <v>25</v>
      </c>
      <c r="C103" s="151">
        <v>34551</v>
      </c>
      <c r="D103" s="151">
        <v>4551</v>
      </c>
      <c r="E103" s="151"/>
      <c r="F103" s="151"/>
      <c r="G103" s="151">
        <v>30000</v>
      </c>
      <c r="H103" s="151"/>
      <c r="I103" s="151"/>
      <c r="J103" s="151"/>
      <c r="K103" s="151"/>
      <c r="L103" s="161"/>
      <c r="M103" s="161"/>
      <c r="N103" s="161"/>
      <c r="O103" s="161"/>
      <c r="P103" s="161"/>
      <c r="Q103" s="161"/>
    </row>
    <row r="104" spans="1:17" s="10" customFormat="1" x14ac:dyDescent="0.2">
      <c r="A104" s="163">
        <v>3211</v>
      </c>
      <c r="B104" s="164" t="s">
        <v>68</v>
      </c>
      <c r="C104" s="150">
        <v>3000</v>
      </c>
      <c r="D104" s="150"/>
      <c r="E104" s="150"/>
      <c r="F104" s="150"/>
      <c r="G104" s="150">
        <v>3000</v>
      </c>
      <c r="H104" s="151"/>
      <c r="I104" s="150"/>
      <c r="J104" s="150"/>
      <c r="K104" s="150"/>
      <c r="L104" s="152"/>
      <c r="M104" s="152"/>
      <c r="N104" s="152"/>
      <c r="O104" s="152"/>
      <c r="P104" s="152"/>
      <c r="Q104" s="152"/>
    </row>
    <row r="105" spans="1:17" s="10" customFormat="1" ht="24" x14ac:dyDescent="0.2">
      <c r="A105" s="163">
        <v>3212</v>
      </c>
      <c r="B105" s="164" t="s">
        <v>70</v>
      </c>
      <c r="C105" s="150"/>
      <c r="D105" s="150"/>
      <c r="E105" s="150"/>
      <c r="F105" s="150"/>
      <c r="G105" s="150"/>
      <c r="H105" s="151"/>
      <c r="I105" s="150"/>
      <c r="J105" s="150"/>
      <c r="K105" s="150"/>
      <c r="L105" s="152"/>
      <c r="M105" s="152"/>
      <c r="N105" s="152"/>
      <c r="O105" s="152"/>
      <c r="P105" s="152"/>
      <c r="Q105" s="152"/>
    </row>
    <row r="106" spans="1:17" s="10" customFormat="1" x14ac:dyDescent="0.2">
      <c r="A106" s="163">
        <v>3213</v>
      </c>
      <c r="B106" s="164" t="s">
        <v>72</v>
      </c>
      <c r="C106" s="150"/>
      <c r="D106" s="150"/>
      <c r="E106" s="150"/>
      <c r="F106" s="150"/>
      <c r="G106" s="150"/>
      <c r="H106" s="151"/>
      <c r="I106" s="150"/>
      <c r="J106" s="150"/>
      <c r="K106" s="150"/>
      <c r="L106" s="152"/>
      <c r="M106" s="152"/>
      <c r="N106" s="152"/>
      <c r="O106" s="152"/>
      <c r="P106" s="152"/>
      <c r="Q106" s="152"/>
    </row>
    <row r="107" spans="1:17" s="10" customFormat="1" x14ac:dyDescent="0.2">
      <c r="A107" s="163">
        <v>3214</v>
      </c>
      <c r="B107" s="164" t="s">
        <v>74</v>
      </c>
      <c r="C107" s="150"/>
      <c r="D107" s="150"/>
      <c r="E107" s="150"/>
      <c r="F107" s="150"/>
      <c r="G107" s="150"/>
      <c r="H107" s="151"/>
      <c r="I107" s="150"/>
      <c r="J107" s="150"/>
      <c r="K107" s="150"/>
      <c r="L107" s="152"/>
      <c r="M107" s="152"/>
      <c r="N107" s="152"/>
      <c r="O107" s="152"/>
      <c r="P107" s="152"/>
      <c r="Q107" s="152"/>
    </row>
    <row r="108" spans="1:17" s="10" customFormat="1" ht="24" x14ac:dyDescent="0.2">
      <c r="A108" s="163">
        <v>3221</v>
      </c>
      <c r="B108" s="164" t="s">
        <v>48</v>
      </c>
      <c r="C108" s="150">
        <v>500</v>
      </c>
      <c r="D108" s="150">
        <v>500</v>
      </c>
      <c r="E108" s="150"/>
      <c r="F108" s="150"/>
      <c r="G108" s="150"/>
      <c r="H108" s="151"/>
      <c r="I108" s="150"/>
      <c r="J108" s="150"/>
      <c r="K108" s="150"/>
      <c r="L108" s="152"/>
      <c r="M108" s="152"/>
      <c r="N108" s="152"/>
      <c r="O108" s="152"/>
      <c r="P108" s="152"/>
      <c r="Q108" s="152"/>
    </row>
    <row r="109" spans="1:17" s="10" customFormat="1" x14ac:dyDescent="0.2">
      <c r="A109" s="163">
        <v>3222</v>
      </c>
      <c r="B109" s="164" t="s">
        <v>49</v>
      </c>
      <c r="C109" s="150">
        <v>3191</v>
      </c>
      <c r="D109" s="150">
        <v>1191</v>
      </c>
      <c r="E109" s="150"/>
      <c r="F109" s="150"/>
      <c r="G109" s="150">
        <v>2000</v>
      </c>
      <c r="H109" s="151"/>
      <c r="I109" s="150"/>
      <c r="J109" s="150"/>
      <c r="K109" s="150"/>
      <c r="L109" s="152"/>
      <c r="M109" s="152"/>
      <c r="N109" s="152"/>
      <c r="O109" s="152"/>
      <c r="P109" s="152"/>
      <c r="Q109" s="152"/>
    </row>
    <row r="110" spans="1:17" s="10" customFormat="1" x14ac:dyDescent="0.2">
      <c r="A110" s="163">
        <v>3223</v>
      </c>
      <c r="B110" s="164" t="s">
        <v>79</v>
      </c>
      <c r="C110" s="150"/>
      <c r="D110" s="150"/>
      <c r="E110" s="150"/>
      <c r="F110" s="150"/>
      <c r="G110" s="150"/>
      <c r="H110" s="151"/>
      <c r="I110" s="150"/>
      <c r="J110" s="150"/>
      <c r="K110" s="150"/>
      <c r="L110" s="152"/>
      <c r="M110" s="152"/>
      <c r="N110" s="152"/>
      <c r="O110" s="152"/>
      <c r="P110" s="152"/>
      <c r="Q110" s="152"/>
    </row>
    <row r="111" spans="1:17" s="10" customFormat="1" ht="24" x14ac:dyDescent="0.2">
      <c r="A111" s="163">
        <v>3224</v>
      </c>
      <c r="B111" s="164" t="s">
        <v>81</v>
      </c>
      <c r="C111" s="150"/>
      <c r="D111" s="150"/>
      <c r="E111" s="150"/>
      <c r="F111" s="150"/>
      <c r="G111" s="150"/>
      <c r="H111" s="151"/>
      <c r="I111" s="150"/>
      <c r="J111" s="150"/>
      <c r="K111" s="150"/>
      <c r="L111" s="152"/>
      <c r="M111" s="152"/>
      <c r="N111" s="152"/>
      <c r="O111" s="152"/>
      <c r="P111" s="152"/>
      <c r="Q111" s="152"/>
    </row>
    <row r="112" spans="1:17" x14ac:dyDescent="0.2">
      <c r="A112" s="163">
        <v>3225</v>
      </c>
      <c r="B112" s="164" t="s">
        <v>83</v>
      </c>
      <c r="C112" s="146"/>
      <c r="D112" s="146"/>
      <c r="E112" s="146"/>
      <c r="F112" s="146"/>
      <c r="G112" s="146"/>
      <c r="H112" s="147"/>
      <c r="I112" s="146"/>
      <c r="J112" s="146"/>
      <c r="K112" s="146"/>
      <c r="L112" s="148"/>
      <c r="M112" s="148"/>
      <c r="N112" s="148"/>
      <c r="O112" s="148"/>
      <c r="P112" s="148"/>
      <c r="Q112" s="148"/>
    </row>
    <row r="113" spans="1:17" x14ac:dyDescent="0.2">
      <c r="A113" s="163">
        <v>3227</v>
      </c>
      <c r="B113" s="164" t="s">
        <v>85</v>
      </c>
      <c r="C113" s="146"/>
      <c r="D113" s="146"/>
      <c r="E113" s="146"/>
      <c r="F113" s="146"/>
      <c r="G113" s="146"/>
      <c r="H113" s="147"/>
      <c r="I113" s="146"/>
      <c r="J113" s="146"/>
      <c r="K113" s="146"/>
      <c r="L113" s="148"/>
      <c r="M113" s="148"/>
      <c r="N113" s="148"/>
      <c r="O113" s="148"/>
      <c r="P113" s="148"/>
      <c r="Q113" s="148"/>
    </row>
    <row r="114" spans="1:17" s="10" customFormat="1" x14ac:dyDescent="0.2">
      <c r="A114" s="163">
        <v>3231</v>
      </c>
      <c r="B114" s="164" t="s">
        <v>88</v>
      </c>
      <c r="C114" s="150">
        <v>14000</v>
      </c>
      <c r="D114" s="150"/>
      <c r="E114" s="150"/>
      <c r="F114" s="150"/>
      <c r="G114" s="150">
        <v>14000</v>
      </c>
      <c r="H114" s="151"/>
      <c r="I114" s="150"/>
      <c r="J114" s="150"/>
      <c r="K114" s="150"/>
      <c r="L114" s="152"/>
      <c r="M114" s="152"/>
      <c r="N114" s="152"/>
      <c r="O114" s="152"/>
      <c r="P114" s="152"/>
      <c r="Q114" s="152"/>
    </row>
    <row r="115" spans="1:17" s="10" customFormat="1" ht="24" x14ac:dyDescent="0.2">
      <c r="A115" s="163">
        <v>3232</v>
      </c>
      <c r="B115" s="164" t="s">
        <v>52</v>
      </c>
      <c r="C115" s="150"/>
      <c r="D115" s="150"/>
      <c r="E115" s="150"/>
      <c r="F115" s="150"/>
      <c r="G115" s="150"/>
      <c r="H115" s="151"/>
      <c r="I115" s="150"/>
      <c r="J115" s="150"/>
      <c r="K115" s="150"/>
      <c r="L115" s="152"/>
      <c r="M115" s="152"/>
      <c r="N115" s="152"/>
      <c r="O115" s="152"/>
      <c r="P115" s="152"/>
      <c r="Q115" s="152"/>
    </row>
    <row r="116" spans="1:17" s="10" customFormat="1" x14ac:dyDescent="0.2">
      <c r="A116" s="163">
        <v>3233</v>
      </c>
      <c r="B116" s="164" t="s">
        <v>91</v>
      </c>
      <c r="C116" s="150"/>
      <c r="D116" s="150"/>
      <c r="E116" s="150"/>
      <c r="F116" s="150"/>
      <c r="G116" s="150"/>
      <c r="H116" s="151"/>
      <c r="I116" s="150"/>
      <c r="J116" s="150"/>
      <c r="K116" s="150"/>
      <c r="L116" s="152"/>
      <c r="M116" s="152"/>
      <c r="N116" s="152"/>
      <c r="O116" s="152"/>
      <c r="P116" s="152"/>
      <c r="Q116" s="152"/>
    </row>
    <row r="117" spans="1:17" s="10" customFormat="1" x14ac:dyDescent="0.2">
      <c r="A117" s="163">
        <v>3234</v>
      </c>
      <c r="B117" s="164" t="s">
        <v>93</v>
      </c>
      <c r="C117" s="150"/>
      <c r="D117" s="150"/>
      <c r="E117" s="150"/>
      <c r="F117" s="150"/>
      <c r="G117" s="150"/>
      <c r="H117" s="151"/>
      <c r="I117" s="150"/>
      <c r="J117" s="150"/>
      <c r="K117" s="150"/>
      <c r="L117" s="152"/>
      <c r="M117" s="152"/>
      <c r="N117" s="152"/>
      <c r="O117" s="152"/>
      <c r="P117" s="152"/>
      <c r="Q117" s="152"/>
    </row>
    <row r="118" spans="1:17" s="10" customFormat="1" x14ac:dyDescent="0.2">
      <c r="A118" s="163">
        <v>3235</v>
      </c>
      <c r="B118" s="164" t="s">
        <v>95</v>
      </c>
      <c r="C118" s="150"/>
      <c r="D118" s="150"/>
      <c r="E118" s="150"/>
      <c r="F118" s="150"/>
      <c r="G118" s="150"/>
      <c r="H118" s="151"/>
      <c r="I118" s="150"/>
      <c r="J118" s="150"/>
      <c r="K118" s="150"/>
      <c r="L118" s="152"/>
      <c r="M118" s="152"/>
      <c r="N118" s="152"/>
      <c r="O118" s="152"/>
      <c r="P118" s="152"/>
      <c r="Q118" s="152"/>
    </row>
    <row r="119" spans="1:17" s="10" customFormat="1" x14ac:dyDescent="0.2">
      <c r="A119" s="163">
        <v>3236</v>
      </c>
      <c r="B119" s="164" t="s">
        <v>97</v>
      </c>
      <c r="C119" s="150"/>
      <c r="D119" s="150"/>
      <c r="E119" s="150"/>
      <c r="F119" s="150"/>
      <c r="G119" s="150"/>
      <c r="H119" s="151"/>
      <c r="I119" s="150"/>
      <c r="J119" s="150"/>
      <c r="K119" s="150"/>
      <c r="L119" s="152"/>
      <c r="M119" s="152"/>
      <c r="N119" s="152"/>
      <c r="O119" s="152"/>
      <c r="P119" s="152"/>
      <c r="Q119" s="152"/>
    </row>
    <row r="120" spans="1:17" s="10" customFormat="1" x14ac:dyDescent="0.2">
      <c r="A120" s="163">
        <v>3237</v>
      </c>
      <c r="B120" s="164" t="s">
        <v>99</v>
      </c>
      <c r="C120" s="150">
        <v>4000</v>
      </c>
      <c r="D120" s="150"/>
      <c r="E120" s="150"/>
      <c r="F120" s="150"/>
      <c r="G120" s="150">
        <v>4000</v>
      </c>
      <c r="H120" s="151"/>
      <c r="I120" s="150"/>
      <c r="J120" s="150"/>
      <c r="K120" s="150"/>
      <c r="L120" s="152"/>
      <c r="M120" s="152"/>
      <c r="N120" s="152"/>
      <c r="O120" s="152"/>
      <c r="P120" s="152"/>
      <c r="Q120" s="152"/>
    </row>
    <row r="121" spans="1:17" s="10" customFormat="1" x14ac:dyDescent="0.2">
      <c r="A121" s="163">
        <v>3238</v>
      </c>
      <c r="B121" s="164" t="s">
        <v>101</v>
      </c>
      <c r="C121" s="150"/>
      <c r="D121" s="150"/>
      <c r="E121" s="150"/>
      <c r="F121" s="150"/>
      <c r="G121" s="150"/>
      <c r="H121" s="151"/>
      <c r="I121" s="150"/>
      <c r="J121" s="150"/>
      <c r="K121" s="150"/>
      <c r="L121" s="152"/>
      <c r="M121" s="152"/>
      <c r="N121" s="152"/>
      <c r="O121" s="152"/>
      <c r="P121" s="152"/>
      <c r="Q121" s="152"/>
    </row>
    <row r="122" spans="1:17" x14ac:dyDescent="0.2">
      <c r="A122" s="163">
        <v>3239</v>
      </c>
      <c r="B122" s="164" t="s">
        <v>103</v>
      </c>
      <c r="C122" s="146"/>
      <c r="D122" s="146"/>
      <c r="E122" s="146"/>
      <c r="F122" s="146"/>
      <c r="G122" s="146"/>
      <c r="H122" s="147"/>
      <c r="I122" s="146"/>
      <c r="J122" s="146"/>
      <c r="K122" s="146"/>
      <c r="L122" s="148"/>
      <c r="M122" s="148"/>
      <c r="N122" s="148"/>
      <c r="O122" s="148"/>
      <c r="P122" s="148"/>
      <c r="Q122" s="148"/>
    </row>
    <row r="123" spans="1:17" s="10" customFormat="1" ht="24" x14ac:dyDescent="0.2">
      <c r="A123" s="163">
        <v>3241</v>
      </c>
      <c r="B123" s="164" t="s">
        <v>105</v>
      </c>
      <c r="C123" s="150"/>
      <c r="D123" s="150"/>
      <c r="E123" s="150"/>
      <c r="F123" s="150"/>
      <c r="G123" s="150"/>
      <c r="H123" s="151"/>
      <c r="I123" s="150"/>
      <c r="J123" s="150"/>
      <c r="K123" s="150"/>
      <c r="L123" s="152"/>
      <c r="M123" s="152"/>
      <c r="N123" s="152"/>
      <c r="O123" s="152"/>
      <c r="P123" s="152"/>
      <c r="Q123" s="152"/>
    </row>
    <row r="124" spans="1:17" s="10" customFormat="1" x14ac:dyDescent="0.2">
      <c r="A124" s="163">
        <v>3291</v>
      </c>
      <c r="B124" s="165" t="s">
        <v>109</v>
      </c>
      <c r="C124" s="150">
        <v>1100</v>
      </c>
      <c r="D124" s="150">
        <v>1100</v>
      </c>
      <c r="E124" s="150"/>
      <c r="F124" s="150"/>
      <c r="G124" s="150"/>
      <c r="H124" s="151"/>
      <c r="I124" s="150"/>
      <c r="J124" s="150"/>
      <c r="K124" s="150"/>
      <c r="L124" s="152"/>
      <c r="M124" s="152"/>
      <c r="N124" s="152"/>
      <c r="O124" s="152"/>
      <c r="P124" s="152"/>
      <c r="Q124" s="152"/>
    </row>
    <row r="125" spans="1:17" s="10" customFormat="1" x14ac:dyDescent="0.2">
      <c r="A125" s="163">
        <v>3292</v>
      </c>
      <c r="B125" s="164" t="s">
        <v>111</v>
      </c>
      <c r="C125" s="150"/>
      <c r="D125" s="150"/>
      <c r="E125" s="150"/>
      <c r="F125" s="150"/>
      <c r="G125" s="150"/>
      <c r="H125" s="151"/>
      <c r="I125" s="150"/>
      <c r="J125" s="150"/>
      <c r="K125" s="150"/>
      <c r="L125" s="152"/>
      <c r="M125" s="152"/>
      <c r="N125" s="152"/>
      <c r="O125" s="152"/>
      <c r="P125" s="152"/>
      <c r="Q125" s="152"/>
    </row>
    <row r="126" spans="1:17" s="10" customFormat="1" x14ac:dyDescent="0.2">
      <c r="A126" s="163">
        <v>3293</v>
      </c>
      <c r="B126" s="164" t="s">
        <v>113</v>
      </c>
      <c r="C126" s="150">
        <v>2660</v>
      </c>
      <c r="D126" s="150">
        <v>660</v>
      </c>
      <c r="E126" s="150"/>
      <c r="F126" s="150"/>
      <c r="G126" s="150">
        <v>2000</v>
      </c>
      <c r="H126" s="151"/>
      <c r="I126" s="150"/>
      <c r="J126" s="150"/>
      <c r="K126" s="150"/>
      <c r="L126" s="152"/>
      <c r="M126" s="152"/>
      <c r="N126" s="152"/>
      <c r="O126" s="152"/>
      <c r="P126" s="152"/>
      <c r="Q126" s="152"/>
    </row>
    <row r="127" spans="1:17" s="10" customFormat="1" x14ac:dyDescent="0.2">
      <c r="A127" s="163">
        <v>3294</v>
      </c>
      <c r="B127" s="164" t="s">
        <v>341</v>
      </c>
      <c r="C127" s="150"/>
      <c r="D127" s="150"/>
      <c r="E127" s="150"/>
      <c r="F127" s="150"/>
      <c r="G127" s="150"/>
      <c r="H127" s="151"/>
      <c r="I127" s="150"/>
      <c r="J127" s="150"/>
      <c r="K127" s="150"/>
      <c r="L127" s="152"/>
      <c r="M127" s="152"/>
      <c r="N127" s="152"/>
      <c r="O127" s="152"/>
      <c r="P127" s="152"/>
      <c r="Q127" s="152"/>
    </row>
    <row r="128" spans="1:17" s="10" customFormat="1" x14ac:dyDescent="0.2">
      <c r="A128" s="163">
        <v>3295</v>
      </c>
      <c r="B128" s="164" t="s">
        <v>117</v>
      </c>
      <c r="C128" s="150"/>
      <c r="D128" s="150"/>
      <c r="E128" s="150"/>
      <c r="F128" s="150"/>
      <c r="G128" s="150"/>
      <c r="H128" s="151"/>
      <c r="I128" s="150"/>
      <c r="J128" s="150"/>
      <c r="K128" s="150"/>
      <c r="L128" s="152"/>
      <c r="M128" s="152"/>
      <c r="N128" s="152"/>
      <c r="O128" s="152"/>
      <c r="P128" s="152"/>
      <c r="Q128" s="152"/>
    </row>
    <row r="129" spans="1:17" s="10" customFormat="1" x14ac:dyDescent="0.2">
      <c r="A129" s="163">
        <v>3299</v>
      </c>
      <c r="B129" s="164" t="s">
        <v>342</v>
      </c>
      <c r="C129" s="150">
        <v>6100</v>
      </c>
      <c r="D129" s="150">
        <v>1100</v>
      </c>
      <c r="E129" s="150"/>
      <c r="F129" s="150"/>
      <c r="G129" s="150">
        <v>5000</v>
      </c>
      <c r="H129" s="151"/>
      <c r="I129" s="150"/>
      <c r="J129" s="150"/>
      <c r="K129" s="150"/>
      <c r="L129" s="152"/>
      <c r="M129" s="152"/>
      <c r="N129" s="152"/>
      <c r="O129" s="152"/>
      <c r="P129" s="152"/>
      <c r="Q129" s="152"/>
    </row>
    <row r="130" spans="1:17" x14ac:dyDescent="0.2">
      <c r="A130" s="144"/>
      <c r="B130" s="145"/>
      <c r="C130" s="146"/>
      <c r="D130" s="146"/>
      <c r="E130" s="146"/>
      <c r="F130" s="146"/>
      <c r="G130" s="146"/>
      <c r="H130" s="147"/>
      <c r="I130" s="146"/>
      <c r="J130" s="146"/>
      <c r="K130" s="146"/>
      <c r="L130" s="148"/>
      <c r="M130" s="148"/>
      <c r="N130" s="148"/>
      <c r="O130" s="148"/>
      <c r="P130" s="148"/>
      <c r="Q130" s="148"/>
    </row>
    <row r="131" spans="1:17" ht="1.5" hidden="1" customHeight="1" x14ac:dyDescent="0.2">
      <c r="A131" s="144"/>
      <c r="B131" s="145"/>
      <c r="C131" s="146"/>
      <c r="D131" s="146"/>
      <c r="E131" s="146"/>
      <c r="F131" s="146"/>
      <c r="G131" s="146"/>
      <c r="H131" s="147"/>
      <c r="I131" s="146"/>
      <c r="J131" s="146"/>
      <c r="K131" s="146"/>
      <c r="L131" s="148"/>
      <c r="M131" s="148"/>
      <c r="N131" s="148"/>
      <c r="O131" s="148"/>
      <c r="P131" s="148"/>
      <c r="Q131" s="148"/>
    </row>
    <row r="132" spans="1:17" s="10" customFormat="1" ht="19.5" customHeight="1" x14ac:dyDescent="0.2">
      <c r="A132" s="155" t="s">
        <v>38</v>
      </c>
      <c r="B132" s="168" t="s">
        <v>350</v>
      </c>
      <c r="C132" s="157"/>
      <c r="D132" s="157"/>
      <c r="E132" s="157"/>
      <c r="F132" s="157"/>
      <c r="G132" s="157"/>
      <c r="H132" s="151"/>
      <c r="I132" s="157"/>
      <c r="J132" s="157"/>
      <c r="K132" s="157"/>
      <c r="L132" s="152"/>
      <c r="M132" s="152"/>
      <c r="N132" s="152"/>
      <c r="O132" s="152"/>
      <c r="P132" s="152"/>
      <c r="Q132" s="152"/>
    </row>
    <row r="133" spans="1:17" s="10" customFormat="1" x14ac:dyDescent="0.2">
      <c r="A133" s="144">
        <v>3</v>
      </c>
      <c r="B133" s="158" t="s">
        <v>337</v>
      </c>
      <c r="C133" s="150">
        <v>151161.32999999999</v>
      </c>
      <c r="D133" s="150">
        <v>151161.32999999999</v>
      </c>
      <c r="E133" s="150"/>
      <c r="F133" s="150"/>
      <c r="G133" s="150"/>
      <c r="H133" s="151"/>
      <c r="I133" s="150"/>
      <c r="J133" s="150"/>
      <c r="K133" s="150"/>
      <c r="L133" s="152"/>
      <c r="M133" s="152"/>
      <c r="N133" s="152"/>
      <c r="O133" s="152"/>
      <c r="P133" s="152"/>
      <c r="Q133" s="152"/>
    </row>
    <row r="134" spans="1:17" s="76" customFormat="1" x14ac:dyDescent="0.2">
      <c r="A134" s="159">
        <v>31</v>
      </c>
      <c r="B134" s="160" t="s">
        <v>21</v>
      </c>
      <c r="C134" s="151">
        <v>138443.32999999999</v>
      </c>
      <c r="D134" s="151">
        <v>138443.32999999999</v>
      </c>
      <c r="E134" s="151"/>
      <c r="F134" s="151"/>
      <c r="G134" s="151"/>
      <c r="H134" s="151"/>
      <c r="I134" s="151"/>
      <c r="J134" s="151"/>
      <c r="K134" s="151"/>
      <c r="L134" s="161"/>
      <c r="M134" s="161"/>
      <c r="N134" s="161"/>
      <c r="O134" s="161"/>
      <c r="P134" s="161"/>
      <c r="Q134" s="161"/>
    </row>
    <row r="135" spans="1:17" x14ac:dyDescent="0.2">
      <c r="A135" s="162">
        <v>3111</v>
      </c>
      <c r="B135" s="145" t="s">
        <v>338</v>
      </c>
      <c r="C135" s="146">
        <v>118125</v>
      </c>
      <c r="D135" s="146">
        <v>118125</v>
      </c>
      <c r="E135" s="146"/>
      <c r="F135" s="146"/>
      <c r="G135" s="146"/>
      <c r="H135" s="147"/>
      <c r="I135" s="146"/>
      <c r="J135" s="146"/>
      <c r="K135" s="146"/>
      <c r="L135" s="148"/>
      <c r="M135" s="148"/>
      <c r="N135" s="148"/>
      <c r="O135" s="148"/>
      <c r="P135" s="148"/>
      <c r="Q135" s="148"/>
    </row>
    <row r="136" spans="1:17" x14ac:dyDescent="0.2">
      <c r="A136" s="162">
        <v>3113</v>
      </c>
      <c r="B136" s="145" t="s">
        <v>59</v>
      </c>
      <c r="C136" s="146"/>
      <c r="D136" s="146"/>
      <c r="E136" s="146"/>
      <c r="F136" s="146"/>
      <c r="G136" s="146"/>
      <c r="H136" s="147"/>
      <c r="I136" s="146"/>
      <c r="J136" s="146"/>
      <c r="K136" s="146"/>
      <c r="L136" s="148"/>
      <c r="M136" s="148"/>
      <c r="N136" s="148"/>
      <c r="O136" s="148"/>
      <c r="P136" s="148"/>
      <c r="Q136" s="148"/>
    </row>
    <row r="137" spans="1:17" x14ac:dyDescent="0.2">
      <c r="A137" s="162">
        <v>3114</v>
      </c>
      <c r="B137" s="145" t="s">
        <v>61</v>
      </c>
      <c r="C137" s="146"/>
      <c r="D137" s="146"/>
      <c r="E137" s="146"/>
      <c r="F137" s="146"/>
      <c r="G137" s="146"/>
      <c r="H137" s="147"/>
      <c r="I137" s="146"/>
      <c r="J137" s="146"/>
      <c r="K137" s="146"/>
      <c r="L137" s="148"/>
      <c r="M137" s="148"/>
      <c r="N137" s="148"/>
      <c r="O137" s="148"/>
      <c r="P137" s="148"/>
      <c r="Q137" s="148"/>
    </row>
    <row r="138" spans="1:17" x14ac:dyDescent="0.2">
      <c r="A138" s="162">
        <v>3121</v>
      </c>
      <c r="B138" s="145" t="s">
        <v>23</v>
      </c>
      <c r="C138" s="146"/>
      <c r="D138" s="146"/>
      <c r="E138" s="146"/>
      <c r="F138" s="146"/>
      <c r="G138" s="146"/>
      <c r="H138" s="147"/>
      <c r="I138" s="146"/>
      <c r="J138" s="146"/>
      <c r="K138" s="146"/>
      <c r="L138" s="148"/>
      <c r="M138" s="148"/>
      <c r="N138" s="148"/>
      <c r="O138" s="148"/>
      <c r="P138" s="148"/>
      <c r="Q138" s="148"/>
    </row>
    <row r="139" spans="1:17" x14ac:dyDescent="0.2">
      <c r="A139" s="162">
        <v>3131</v>
      </c>
      <c r="B139" s="145" t="s">
        <v>339</v>
      </c>
      <c r="C139" s="146"/>
      <c r="D139" s="146"/>
      <c r="E139" s="146"/>
      <c r="F139" s="146"/>
      <c r="G139" s="146"/>
      <c r="H139" s="147"/>
      <c r="I139" s="146"/>
      <c r="J139" s="146"/>
      <c r="K139" s="146"/>
      <c r="L139" s="148"/>
      <c r="M139" s="148"/>
      <c r="N139" s="148"/>
      <c r="O139" s="148"/>
      <c r="P139" s="148"/>
      <c r="Q139" s="148"/>
    </row>
    <row r="140" spans="1:17" ht="25.5" x14ac:dyDescent="0.2">
      <c r="A140" s="162">
        <v>3132</v>
      </c>
      <c r="B140" s="145" t="s">
        <v>46</v>
      </c>
      <c r="C140" s="146">
        <v>18310</v>
      </c>
      <c r="D140" s="146">
        <v>18310</v>
      </c>
      <c r="E140" s="146"/>
      <c r="F140" s="146"/>
      <c r="G140" s="146"/>
      <c r="H140" s="147"/>
      <c r="I140" s="146"/>
      <c r="J140" s="146"/>
      <c r="K140" s="146"/>
      <c r="L140" s="148"/>
      <c r="M140" s="148"/>
      <c r="N140" s="148"/>
      <c r="O140" s="148"/>
      <c r="P140" s="148"/>
      <c r="Q140" s="148"/>
    </row>
    <row r="141" spans="1:17" ht="24" x14ac:dyDescent="0.2">
      <c r="A141" s="163">
        <v>3133</v>
      </c>
      <c r="B141" s="164" t="s">
        <v>47</v>
      </c>
      <c r="C141" s="146">
        <v>2008.33</v>
      </c>
      <c r="D141" s="146">
        <v>2008.33</v>
      </c>
      <c r="E141" s="146"/>
      <c r="F141" s="146"/>
      <c r="G141" s="146"/>
      <c r="H141" s="147"/>
      <c r="I141" s="146"/>
      <c r="J141" s="146"/>
      <c r="K141" s="146"/>
      <c r="L141" s="148"/>
      <c r="M141" s="148"/>
      <c r="N141" s="148"/>
      <c r="O141" s="148"/>
      <c r="P141" s="148"/>
      <c r="Q141" s="148"/>
    </row>
    <row r="142" spans="1:17" ht="25.5" x14ac:dyDescent="0.2">
      <c r="A142" s="144">
        <v>3212</v>
      </c>
      <c r="B142" s="145" t="s">
        <v>70</v>
      </c>
      <c r="C142" s="150">
        <v>12718</v>
      </c>
      <c r="D142" s="150">
        <v>12718</v>
      </c>
      <c r="E142" s="146"/>
      <c r="F142" s="146"/>
      <c r="G142" s="146"/>
      <c r="H142" s="147"/>
      <c r="I142" s="146"/>
      <c r="J142" s="146"/>
      <c r="K142" s="146"/>
      <c r="L142" s="148"/>
      <c r="M142" s="148"/>
      <c r="N142" s="148"/>
      <c r="O142" s="148"/>
      <c r="P142" s="148"/>
      <c r="Q142" s="148"/>
    </row>
    <row r="143" spans="1:17" s="10" customFormat="1" ht="25.5" x14ac:dyDescent="0.2">
      <c r="A143" s="155" t="s">
        <v>38</v>
      </c>
      <c r="B143" s="168" t="s">
        <v>351</v>
      </c>
      <c r="C143" s="157"/>
      <c r="D143" s="157"/>
      <c r="E143" s="157"/>
      <c r="F143" s="157"/>
      <c r="G143" s="157"/>
      <c r="H143" s="151"/>
      <c r="I143" s="157"/>
      <c r="J143" s="157"/>
      <c r="K143" s="157"/>
      <c r="L143" s="152"/>
      <c r="M143" s="152"/>
      <c r="N143" s="152"/>
      <c r="O143" s="152"/>
      <c r="P143" s="152"/>
      <c r="Q143" s="152"/>
    </row>
    <row r="144" spans="1:17" s="10" customFormat="1" x14ac:dyDescent="0.2">
      <c r="A144" s="144">
        <v>3</v>
      </c>
      <c r="B144" s="158" t="s">
        <v>337</v>
      </c>
      <c r="C144" s="150">
        <v>46722</v>
      </c>
      <c r="D144" s="150">
        <v>16760</v>
      </c>
      <c r="E144" s="150"/>
      <c r="F144" s="150"/>
      <c r="G144" s="150">
        <v>29962</v>
      </c>
      <c r="H144" s="151"/>
      <c r="I144" s="150"/>
      <c r="J144" s="150"/>
      <c r="K144" s="150"/>
      <c r="L144" s="152"/>
      <c r="M144" s="152"/>
      <c r="N144" s="152"/>
      <c r="O144" s="152"/>
      <c r="P144" s="152"/>
      <c r="Q144" s="152"/>
    </row>
    <row r="145" spans="1:17" s="76" customFormat="1" x14ac:dyDescent="0.2">
      <c r="A145" s="159">
        <v>31</v>
      </c>
      <c r="B145" s="160" t="s">
        <v>21</v>
      </c>
      <c r="C145" s="151">
        <v>26722</v>
      </c>
      <c r="D145" s="151">
        <v>16760</v>
      </c>
      <c r="E145" s="151"/>
      <c r="F145" s="151"/>
      <c r="G145" s="151">
        <v>9962</v>
      </c>
      <c r="H145" s="151"/>
      <c r="I145" s="151"/>
      <c r="J145" s="151"/>
      <c r="K145" s="151"/>
      <c r="L145" s="161"/>
      <c r="M145" s="161"/>
      <c r="N145" s="161"/>
      <c r="O145" s="161"/>
      <c r="P145" s="161"/>
      <c r="Q145" s="161"/>
    </row>
    <row r="146" spans="1:17" x14ac:dyDescent="0.2">
      <c r="A146" s="162">
        <v>3111</v>
      </c>
      <c r="B146" s="145" t="s">
        <v>338</v>
      </c>
      <c r="C146" s="146"/>
      <c r="D146" s="146" t="s">
        <v>355</v>
      </c>
      <c r="E146" s="146"/>
      <c r="F146" s="146"/>
      <c r="G146" s="146"/>
      <c r="H146" s="147"/>
      <c r="I146" s="146"/>
      <c r="J146" s="146"/>
      <c r="K146" s="146"/>
      <c r="L146" s="148"/>
      <c r="M146" s="148"/>
      <c r="N146" s="148"/>
      <c r="O146" s="148"/>
      <c r="P146" s="148"/>
      <c r="Q146" s="148"/>
    </row>
    <row r="147" spans="1:17" x14ac:dyDescent="0.2">
      <c r="A147" s="162">
        <v>3113</v>
      </c>
      <c r="B147" s="145" t="s">
        <v>59</v>
      </c>
      <c r="C147" s="146">
        <v>14300.34</v>
      </c>
      <c r="D147" s="146">
        <v>14300.34</v>
      </c>
      <c r="E147" s="146"/>
      <c r="F147" s="146"/>
      <c r="G147" s="146"/>
      <c r="H147" s="147"/>
      <c r="I147" s="146"/>
      <c r="J147" s="146"/>
      <c r="K147" s="146"/>
      <c r="L147" s="148"/>
      <c r="M147" s="148"/>
      <c r="N147" s="148"/>
      <c r="O147" s="148"/>
      <c r="P147" s="148"/>
      <c r="Q147" s="148"/>
    </row>
    <row r="148" spans="1:17" x14ac:dyDescent="0.2">
      <c r="A148" s="162">
        <v>3114</v>
      </c>
      <c r="B148" s="145" t="s">
        <v>61</v>
      </c>
      <c r="C148" s="146"/>
      <c r="D148" s="146"/>
      <c r="E148" s="146"/>
      <c r="F148" s="146"/>
      <c r="G148" s="146"/>
      <c r="H148" s="147"/>
      <c r="I148" s="146"/>
      <c r="J148" s="146"/>
      <c r="K148" s="146"/>
      <c r="L148" s="148"/>
      <c r="M148" s="148"/>
      <c r="N148" s="148"/>
      <c r="O148" s="148"/>
      <c r="P148" s="148"/>
      <c r="Q148" s="148"/>
    </row>
    <row r="149" spans="1:17" x14ac:dyDescent="0.2">
      <c r="A149" s="162">
        <v>3121</v>
      </c>
      <c r="B149" s="145" t="s">
        <v>23</v>
      </c>
      <c r="C149" s="146">
        <v>8500</v>
      </c>
      <c r="D149" s="146"/>
      <c r="E149" s="146"/>
      <c r="F149" s="146"/>
      <c r="G149" s="146">
        <v>8500</v>
      </c>
      <c r="H149" s="147"/>
      <c r="I149" s="146"/>
      <c r="J149" s="146"/>
      <c r="K149" s="146"/>
      <c r="L149" s="148"/>
      <c r="M149" s="148"/>
      <c r="N149" s="148"/>
      <c r="O149" s="148"/>
      <c r="P149" s="148"/>
      <c r="Q149" s="148"/>
    </row>
    <row r="150" spans="1:17" x14ac:dyDescent="0.2">
      <c r="A150" s="162">
        <v>3131</v>
      </c>
      <c r="B150" s="145" t="s">
        <v>339</v>
      </c>
      <c r="C150" s="146"/>
      <c r="D150" s="146"/>
      <c r="E150" s="146"/>
      <c r="F150" s="146"/>
      <c r="G150" s="146"/>
      <c r="H150" s="147"/>
      <c r="I150" s="146"/>
      <c r="J150" s="146"/>
      <c r="K150" s="146"/>
      <c r="L150" s="148"/>
      <c r="M150" s="148"/>
      <c r="N150" s="148"/>
      <c r="O150" s="148"/>
      <c r="P150" s="148"/>
      <c r="Q150" s="148"/>
    </row>
    <row r="151" spans="1:17" x14ac:dyDescent="0.2">
      <c r="A151" s="162">
        <v>3132</v>
      </c>
      <c r="B151" s="183" t="s">
        <v>46</v>
      </c>
      <c r="C151" s="146">
        <v>3534.05</v>
      </c>
      <c r="D151" s="146">
        <v>2216.5500000000002</v>
      </c>
      <c r="E151" s="146"/>
      <c r="F151" s="146"/>
      <c r="G151" s="146">
        <v>1317.5</v>
      </c>
      <c r="H151" s="147"/>
      <c r="I151" s="146"/>
      <c r="J151" s="146"/>
      <c r="K151" s="146"/>
      <c r="L151" s="148"/>
      <c r="M151" s="148"/>
      <c r="N151" s="148"/>
      <c r="O151" s="148"/>
      <c r="P151" s="148"/>
      <c r="Q151" s="148"/>
    </row>
    <row r="152" spans="1:17" ht="24" x14ac:dyDescent="0.2">
      <c r="A152" s="163">
        <v>3133</v>
      </c>
      <c r="B152" s="164" t="s">
        <v>47</v>
      </c>
      <c r="C152" s="146">
        <v>387.61</v>
      </c>
      <c r="D152" s="146">
        <v>243.11</v>
      </c>
      <c r="E152" s="146"/>
      <c r="F152" s="146"/>
      <c r="G152" s="146">
        <v>144.5</v>
      </c>
      <c r="H152" s="147"/>
      <c r="I152" s="146"/>
      <c r="J152" s="146"/>
      <c r="K152" s="146"/>
      <c r="L152" s="148"/>
      <c r="M152" s="148"/>
      <c r="N152" s="148"/>
      <c r="O152" s="148"/>
      <c r="P152" s="148"/>
      <c r="Q152" s="148"/>
    </row>
    <row r="153" spans="1:17" s="76" customFormat="1" x14ac:dyDescent="0.2">
      <c r="A153" s="159">
        <v>32</v>
      </c>
      <c r="B153" s="160" t="s">
        <v>25</v>
      </c>
      <c r="C153" s="151">
        <v>20000</v>
      </c>
      <c r="D153" s="151"/>
      <c r="E153" s="151"/>
      <c r="F153" s="151"/>
      <c r="G153" s="151">
        <v>20000</v>
      </c>
      <c r="H153" s="151"/>
      <c r="I153" s="151"/>
      <c r="J153" s="151"/>
      <c r="K153" s="151"/>
      <c r="L153" s="161"/>
      <c r="M153" s="161"/>
      <c r="N153" s="161"/>
      <c r="O153" s="161"/>
      <c r="P153" s="161"/>
      <c r="Q153" s="161"/>
    </row>
    <row r="154" spans="1:17" s="10" customFormat="1" x14ac:dyDescent="0.2">
      <c r="A154" s="163">
        <v>3211</v>
      </c>
      <c r="B154" s="164" t="s">
        <v>68</v>
      </c>
      <c r="C154" s="150">
        <v>1500</v>
      </c>
      <c r="D154" s="150"/>
      <c r="E154" s="150"/>
      <c r="F154" s="150"/>
      <c r="G154" s="150">
        <v>1500</v>
      </c>
      <c r="H154" s="151"/>
      <c r="I154" s="150"/>
      <c r="J154" s="150"/>
      <c r="K154" s="150"/>
      <c r="L154" s="152"/>
      <c r="M154" s="152"/>
      <c r="N154" s="152"/>
      <c r="O154" s="152"/>
      <c r="P154" s="152"/>
      <c r="Q154" s="152"/>
    </row>
    <row r="155" spans="1:17" s="10" customFormat="1" ht="24" x14ac:dyDescent="0.2">
      <c r="A155" s="163">
        <v>3212</v>
      </c>
      <c r="B155" s="164" t="s">
        <v>70</v>
      </c>
      <c r="C155" s="150"/>
      <c r="D155" s="150"/>
      <c r="E155" s="150"/>
      <c r="F155" s="150"/>
      <c r="G155" s="150"/>
      <c r="H155" s="151"/>
      <c r="I155" s="150"/>
      <c r="J155" s="150"/>
      <c r="K155" s="150"/>
      <c r="L155" s="152"/>
      <c r="M155" s="152"/>
      <c r="N155" s="152"/>
      <c r="O155" s="152"/>
      <c r="P155" s="152"/>
      <c r="Q155" s="152"/>
    </row>
    <row r="156" spans="1:17" s="10" customFormat="1" x14ac:dyDescent="0.2">
      <c r="A156" s="163">
        <v>3213</v>
      </c>
      <c r="B156" s="164" t="s">
        <v>72</v>
      </c>
      <c r="C156" s="150"/>
      <c r="D156" s="150"/>
      <c r="E156" s="150"/>
      <c r="F156" s="150"/>
      <c r="G156" s="150"/>
      <c r="H156" s="151"/>
      <c r="I156" s="150"/>
      <c r="J156" s="150"/>
      <c r="K156" s="150"/>
      <c r="L156" s="152"/>
      <c r="M156" s="152"/>
      <c r="N156" s="152"/>
      <c r="O156" s="152"/>
      <c r="P156" s="152"/>
      <c r="Q156" s="152"/>
    </row>
    <row r="157" spans="1:17" s="10" customFormat="1" x14ac:dyDescent="0.2">
      <c r="A157" s="163">
        <v>3214</v>
      </c>
      <c r="B157" s="164" t="s">
        <v>74</v>
      </c>
      <c r="C157" s="150"/>
      <c r="D157" s="150"/>
      <c r="E157" s="150"/>
      <c r="F157" s="150"/>
      <c r="G157" s="150"/>
      <c r="H157" s="151"/>
      <c r="I157" s="150"/>
      <c r="J157" s="150"/>
      <c r="K157" s="150"/>
      <c r="L157" s="152"/>
      <c r="M157" s="152"/>
      <c r="N157" s="152"/>
      <c r="O157" s="152"/>
      <c r="P157" s="152"/>
      <c r="Q157" s="152"/>
    </row>
    <row r="158" spans="1:17" s="10" customFormat="1" ht="24" x14ac:dyDescent="0.2">
      <c r="A158" s="163">
        <v>3221</v>
      </c>
      <c r="B158" s="164" t="s">
        <v>48</v>
      </c>
      <c r="C158" s="150">
        <v>500</v>
      </c>
      <c r="D158" s="150"/>
      <c r="E158" s="150"/>
      <c r="F158" s="150"/>
      <c r="G158" s="150">
        <v>500</v>
      </c>
      <c r="H158" s="151"/>
      <c r="I158" s="150"/>
      <c r="J158" s="150"/>
      <c r="K158" s="150"/>
      <c r="L158" s="152"/>
      <c r="M158" s="152"/>
      <c r="N158" s="152"/>
      <c r="O158" s="152"/>
      <c r="P158" s="152"/>
      <c r="Q158" s="152"/>
    </row>
    <row r="159" spans="1:17" s="10" customFormat="1" x14ac:dyDescent="0.2">
      <c r="A159" s="163">
        <v>3222</v>
      </c>
      <c r="B159" s="164" t="s">
        <v>49</v>
      </c>
      <c r="C159" s="150">
        <v>1000</v>
      </c>
      <c r="D159" s="150"/>
      <c r="E159" s="150"/>
      <c r="F159" s="150"/>
      <c r="G159" s="150">
        <v>1000</v>
      </c>
      <c r="H159" s="151"/>
      <c r="I159" s="150"/>
      <c r="J159" s="150"/>
      <c r="K159" s="150"/>
      <c r="L159" s="152"/>
      <c r="M159" s="152"/>
      <c r="N159" s="152"/>
      <c r="O159" s="152"/>
      <c r="P159" s="152"/>
      <c r="Q159" s="152"/>
    </row>
    <row r="160" spans="1:17" s="10" customFormat="1" x14ac:dyDescent="0.2">
      <c r="A160" s="163">
        <v>3223</v>
      </c>
      <c r="B160" s="164" t="s">
        <v>79</v>
      </c>
      <c r="C160" s="150"/>
      <c r="D160" s="150"/>
      <c r="E160" s="150"/>
      <c r="F160" s="150"/>
      <c r="G160" s="150"/>
      <c r="H160" s="151"/>
      <c r="I160" s="150"/>
      <c r="J160" s="150"/>
      <c r="K160" s="150"/>
      <c r="L160" s="152"/>
      <c r="M160" s="152"/>
      <c r="N160" s="152"/>
      <c r="O160" s="152"/>
      <c r="P160" s="152"/>
      <c r="Q160" s="152"/>
    </row>
    <row r="161" spans="1:17" s="10" customFormat="1" ht="24" x14ac:dyDescent="0.2">
      <c r="A161" s="163">
        <v>3224</v>
      </c>
      <c r="B161" s="164" t="s">
        <v>81</v>
      </c>
      <c r="C161" s="150"/>
      <c r="D161" s="150"/>
      <c r="E161" s="150"/>
      <c r="F161" s="150"/>
      <c r="G161" s="150"/>
      <c r="H161" s="151"/>
      <c r="I161" s="150"/>
      <c r="J161" s="150"/>
      <c r="K161" s="150"/>
      <c r="L161" s="152"/>
      <c r="M161" s="152"/>
      <c r="N161" s="152"/>
      <c r="O161" s="152"/>
      <c r="P161" s="152"/>
      <c r="Q161" s="152"/>
    </row>
    <row r="162" spans="1:17" x14ac:dyDescent="0.2">
      <c r="A162" s="163">
        <v>3225</v>
      </c>
      <c r="B162" s="164" t="s">
        <v>83</v>
      </c>
      <c r="C162" s="146">
        <v>2000</v>
      </c>
      <c r="D162" s="146"/>
      <c r="E162" s="146"/>
      <c r="F162" s="146"/>
      <c r="G162" s="146">
        <v>2000</v>
      </c>
      <c r="H162" s="147"/>
      <c r="I162" s="146"/>
      <c r="J162" s="146"/>
      <c r="K162" s="146"/>
      <c r="L162" s="148"/>
      <c r="M162" s="148"/>
      <c r="N162" s="148"/>
      <c r="O162" s="148"/>
      <c r="P162" s="148"/>
      <c r="Q162" s="148"/>
    </row>
    <row r="163" spans="1:17" x14ac:dyDescent="0.2">
      <c r="A163" s="163">
        <v>3226</v>
      </c>
      <c r="B163" s="164" t="s">
        <v>340</v>
      </c>
      <c r="C163" s="146"/>
      <c r="D163" s="146"/>
      <c r="E163" s="146"/>
      <c r="F163" s="146"/>
      <c r="G163" s="146"/>
      <c r="H163" s="147"/>
      <c r="I163" s="146"/>
      <c r="J163" s="146"/>
      <c r="K163" s="146"/>
      <c r="L163" s="148"/>
      <c r="M163" s="148"/>
      <c r="N163" s="148"/>
      <c r="O163" s="148"/>
      <c r="P163" s="148"/>
      <c r="Q163" s="148"/>
    </row>
    <row r="164" spans="1:17" x14ac:dyDescent="0.2">
      <c r="A164" s="163">
        <v>3227</v>
      </c>
      <c r="B164" s="164" t="s">
        <v>85</v>
      </c>
      <c r="C164" s="146"/>
      <c r="D164" s="146"/>
      <c r="E164" s="146"/>
      <c r="F164" s="146"/>
      <c r="G164" s="146"/>
      <c r="H164" s="147"/>
      <c r="I164" s="146"/>
      <c r="J164" s="146"/>
      <c r="K164" s="146"/>
      <c r="L164" s="148"/>
      <c r="M164" s="148"/>
      <c r="N164" s="148"/>
      <c r="O164" s="148"/>
      <c r="P164" s="148"/>
      <c r="Q164" s="148"/>
    </row>
    <row r="165" spans="1:17" s="10" customFormat="1" x14ac:dyDescent="0.2">
      <c r="A165" s="163">
        <v>3231</v>
      </c>
      <c r="B165" s="164" t="s">
        <v>88</v>
      </c>
      <c r="C165" s="150"/>
      <c r="D165" s="150"/>
      <c r="E165" s="150"/>
      <c r="F165" s="150"/>
      <c r="G165" s="150"/>
      <c r="H165" s="151"/>
      <c r="I165" s="150"/>
      <c r="J165" s="150"/>
      <c r="K165" s="150"/>
      <c r="L165" s="152"/>
      <c r="M165" s="152"/>
      <c r="N165" s="152"/>
      <c r="O165" s="152"/>
      <c r="P165" s="152"/>
      <c r="Q165" s="152"/>
    </row>
    <row r="166" spans="1:17" s="10" customFormat="1" ht="15.75" customHeight="1" x14ac:dyDescent="0.2">
      <c r="A166" s="163">
        <v>3232</v>
      </c>
      <c r="B166" s="164" t="s">
        <v>52</v>
      </c>
      <c r="C166" s="150"/>
      <c r="D166" s="150"/>
      <c r="E166" s="150"/>
      <c r="F166" s="150"/>
      <c r="G166" s="150"/>
      <c r="H166" s="151"/>
      <c r="I166" s="150"/>
      <c r="J166" s="150"/>
      <c r="K166" s="150"/>
      <c r="L166" s="152"/>
      <c r="M166" s="152"/>
      <c r="N166" s="152"/>
      <c r="O166" s="152"/>
      <c r="P166" s="152"/>
      <c r="Q166" s="152"/>
    </row>
    <row r="167" spans="1:17" s="10" customFormat="1" x14ac:dyDescent="0.2">
      <c r="A167" s="163">
        <v>3233</v>
      </c>
      <c r="B167" s="164" t="s">
        <v>91</v>
      </c>
      <c r="C167" s="150"/>
      <c r="D167" s="150"/>
      <c r="E167" s="150"/>
      <c r="F167" s="150"/>
      <c r="G167" s="150"/>
      <c r="H167" s="151"/>
      <c r="I167" s="150"/>
      <c r="J167" s="150"/>
      <c r="K167" s="150"/>
      <c r="L167" s="152"/>
      <c r="M167" s="152"/>
      <c r="N167" s="152"/>
      <c r="O167" s="152"/>
      <c r="P167" s="152"/>
      <c r="Q167" s="152"/>
    </row>
    <row r="168" spans="1:17" s="10" customFormat="1" x14ac:dyDescent="0.2">
      <c r="A168" s="163">
        <v>3234</v>
      </c>
      <c r="B168" s="164" t="s">
        <v>93</v>
      </c>
      <c r="C168" s="150"/>
      <c r="D168" s="150"/>
      <c r="E168" s="150"/>
      <c r="F168" s="150"/>
      <c r="G168" s="150"/>
      <c r="H168" s="151"/>
      <c r="I168" s="150"/>
      <c r="J168" s="150"/>
      <c r="K168" s="150"/>
      <c r="L168" s="152"/>
      <c r="M168" s="152"/>
      <c r="N168" s="152"/>
      <c r="O168" s="152"/>
      <c r="P168" s="152"/>
      <c r="Q168" s="152"/>
    </row>
    <row r="169" spans="1:17" s="10" customFormat="1" x14ac:dyDescent="0.2">
      <c r="A169" s="163">
        <v>3235</v>
      </c>
      <c r="B169" s="164" t="s">
        <v>95</v>
      </c>
      <c r="C169" s="150"/>
      <c r="D169" s="150"/>
      <c r="E169" s="150"/>
      <c r="F169" s="150"/>
      <c r="G169" s="150"/>
      <c r="H169" s="151"/>
      <c r="I169" s="150"/>
      <c r="J169" s="150"/>
      <c r="K169" s="150"/>
      <c r="L169" s="152"/>
      <c r="M169" s="152"/>
      <c r="N169" s="152"/>
      <c r="O169" s="152"/>
      <c r="P169" s="152"/>
      <c r="Q169" s="152"/>
    </row>
    <row r="170" spans="1:17" s="10" customFormat="1" x14ac:dyDescent="0.2">
      <c r="A170" s="163">
        <v>3236</v>
      </c>
      <c r="B170" s="164" t="s">
        <v>97</v>
      </c>
      <c r="C170" s="150"/>
      <c r="D170" s="150"/>
      <c r="E170" s="150"/>
      <c r="F170" s="150"/>
      <c r="G170" s="150"/>
      <c r="H170" s="151"/>
      <c r="I170" s="150"/>
      <c r="J170" s="150"/>
      <c r="K170" s="150"/>
      <c r="L170" s="152"/>
      <c r="M170" s="152"/>
      <c r="N170" s="152"/>
      <c r="O170" s="152"/>
      <c r="P170" s="152"/>
      <c r="Q170" s="152"/>
    </row>
    <row r="171" spans="1:17" s="10" customFormat="1" x14ac:dyDescent="0.2">
      <c r="A171" s="163">
        <v>3237</v>
      </c>
      <c r="B171" s="164" t="s">
        <v>99</v>
      </c>
      <c r="C171" s="150"/>
      <c r="D171" s="150"/>
      <c r="E171" s="150"/>
      <c r="F171" s="150"/>
      <c r="G171" s="150"/>
      <c r="H171" s="151"/>
      <c r="I171" s="150"/>
      <c r="J171" s="150"/>
      <c r="K171" s="150"/>
      <c r="L171" s="152"/>
      <c r="M171" s="152"/>
      <c r="N171" s="152"/>
      <c r="O171" s="152"/>
      <c r="P171" s="152"/>
      <c r="Q171" s="152"/>
    </row>
    <row r="172" spans="1:17" s="10" customFormat="1" x14ac:dyDescent="0.2">
      <c r="A172" s="163">
        <v>3238</v>
      </c>
      <c r="B172" s="164" t="s">
        <v>101</v>
      </c>
      <c r="C172" s="150"/>
      <c r="D172" s="150"/>
      <c r="E172" s="150"/>
      <c r="F172" s="150"/>
      <c r="G172" s="150" t="s">
        <v>355</v>
      </c>
      <c r="H172" s="151"/>
      <c r="I172" s="150"/>
      <c r="J172" s="150"/>
      <c r="K172" s="150"/>
      <c r="L172" s="152"/>
      <c r="M172" s="152"/>
      <c r="N172" s="152"/>
      <c r="O172" s="152"/>
      <c r="P172" s="152"/>
      <c r="Q172" s="152"/>
    </row>
    <row r="173" spans="1:17" x14ac:dyDescent="0.2">
      <c r="A173" s="163">
        <v>3239</v>
      </c>
      <c r="B173" s="164" t="s">
        <v>103</v>
      </c>
      <c r="C173" s="146">
        <v>15000</v>
      </c>
      <c r="D173" s="146"/>
      <c r="E173" s="146"/>
      <c r="F173" s="146"/>
      <c r="G173" s="146">
        <v>15000</v>
      </c>
      <c r="H173" s="147"/>
      <c r="I173" s="146"/>
      <c r="J173" s="146"/>
      <c r="K173" s="146"/>
      <c r="L173" s="148"/>
      <c r="M173" s="148"/>
      <c r="N173" s="148"/>
      <c r="O173" s="148"/>
      <c r="P173" s="148"/>
      <c r="Q173" s="148"/>
    </row>
    <row r="174" spans="1:17" s="10" customFormat="1" ht="24" x14ac:dyDescent="0.2">
      <c r="A174" s="163">
        <v>3241</v>
      </c>
      <c r="B174" s="164" t="s">
        <v>105</v>
      </c>
      <c r="C174" s="150"/>
      <c r="D174" s="150"/>
      <c r="E174" s="150"/>
      <c r="F174" s="150"/>
      <c r="G174" s="150"/>
      <c r="H174" s="151"/>
      <c r="I174" s="150"/>
      <c r="J174" s="150"/>
      <c r="K174" s="150"/>
      <c r="L174" s="152"/>
      <c r="M174" s="152"/>
      <c r="N174" s="152"/>
      <c r="O174" s="152"/>
      <c r="P174" s="152"/>
      <c r="Q174" s="152"/>
    </row>
    <row r="175" spans="1:17" s="10" customFormat="1" x14ac:dyDescent="0.2">
      <c r="A175" s="163">
        <v>3291</v>
      </c>
      <c r="B175" s="165" t="s">
        <v>109</v>
      </c>
      <c r="C175" s="150"/>
      <c r="D175" s="150"/>
      <c r="E175" s="150"/>
      <c r="F175" s="150"/>
      <c r="G175" s="150"/>
      <c r="H175" s="151"/>
      <c r="I175" s="150"/>
      <c r="J175" s="150"/>
      <c r="K175" s="150"/>
      <c r="L175" s="152"/>
      <c r="M175" s="152"/>
      <c r="N175" s="152"/>
      <c r="O175" s="152"/>
      <c r="P175" s="152"/>
      <c r="Q175" s="152"/>
    </row>
    <row r="176" spans="1:17" s="10" customFormat="1" x14ac:dyDescent="0.2">
      <c r="A176" s="163">
        <v>3292</v>
      </c>
      <c r="B176" s="164" t="s">
        <v>111</v>
      </c>
      <c r="C176" s="150"/>
      <c r="D176" s="150"/>
      <c r="E176" s="150"/>
      <c r="F176" s="150"/>
      <c r="G176" s="150"/>
      <c r="H176" s="151"/>
      <c r="I176" s="150"/>
      <c r="J176" s="150"/>
      <c r="K176" s="150"/>
      <c r="L176" s="152"/>
      <c r="M176" s="152"/>
      <c r="N176" s="152"/>
      <c r="O176" s="152"/>
      <c r="P176" s="152"/>
      <c r="Q176" s="152"/>
    </row>
    <row r="177" spans="1:17" s="10" customFormat="1" x14ac:dyDescent="0.2">
      <c r="A177" s="163">
        <v>3293</v>
      </c>
      <c r="B177" s="164" t="s">
        <v>113</v>
      </c>
      <c r="C177" s="150"/>
      <c r="D177" s="150"/>
      <c r="E177" s="150"/>
      <c r="F177" s="150"/>
      <c r="G177" s="150"/>
      <c r="H177" s="151"/>
      <c r="I177" s="150"/>
      <c r="J177" s="150"/>
      <c r="K177" s="150"/>
      <c r="L177" s="152"/>
      <c r="M177" s="152"/>
      <c r="N177" s="152"/>
      <c r="O177" s="152"/>
      <c r="P177" s="152"/>
      <c r="Q177" s="152"/>
    </row>
    <row r="178" spans="1:17" s="10" customFormat="1" x14ac:dyDescent="0.2">
      <c r="A178" s="163">
        <v>3294</v>
      </c>
      <c r="B178" s="164" t="s">
        <v>341</v>
      </c>
      <c r="C178" s="150"/>
      <c r="D178" s="150"/>
      <c r="E178" s="150"/>
      <c r="F178" s="150"/>
      <c r="G178" s="150"/>
      <c r="H178" s="151"/>
      <c r="I178" s="150"/>
      <c r="J178" s="150"/>
      <c r="K178" s="150"/>
      <c r="L178" s="152"/>
      <c r="M178" s="152"/>
      <c r="N178" s="152"/>
      <c r="O178" s="152"/>
      <c r="P178" s="152"/>
      <c r="Q178" s="152"/>
    </row>
    <row r="179" spans="1:17" s="10" customFormat="1" x14ac:dyDescent="0.2">
      <c r="A179" s="163">
        <v>3295</v>
      </c>
      <c r="B179" s="164" t="s">
        <v>117</v>
      </c>
      <c r="C179" s="150"/>
      <c r="D179" s="150"/>
      <c r="E179" s="150"/>
      <c r="F179" s="150"/>
      <c r="G179" s="150"/>
      <c r="H179" s="151"/>
      <c r="I179" s="150"/>
      <c r="J179" s="150"/>
      <c r="K179" s="150"/>
      <c r="L179" s="152"/>
      <c r="M179" s="152"/>
      <c r="N179" s="152"/>
      <c r="O179" s="152"/>
      <c r="P179" s="152"/>
      <c r="Q179" s="152"/>
    </row>
    <row r="180" spans="1:17" s="10" customFormat="1" x14ac:dyDescent="0.2">
      <c r="A180" s="163">
        <v>3299</v>
      </c>
      <c r="B180" s="164" t="s">
        <v>342</v>
      </c>
      <c r="C180" s="150"/>
      <c r="D180" s="150"/>
      <c r="E180" s="150"/>
      <c r="F180" s="150"/>
      <c r="G180" s="150"/>
      <c r="H180" s="151"/>
      <c r="I180" s="150"/>
      <c r="J180" s="150"/>
      <c r="K180" s="150"/>
      <c r="L180" s="152"/>
      <c r="M180" s="152"/>
      <c r="N180" s="152"/>
      <c r="O180" s="152"/>
      <c r="P180" s="152"/>
      <c r="Q180" s="152"/>
    </row>
    <row r="181" spans="1:17" s="76" customFormat="1" x14ac:dyDescent="0.2">
      <c r="A181" s="159">
        <v>34</v>
      </c>
      <c r="B181" s="160" t="s">
        <v>122</v>
      </c>
      <c r="C181" s="151"/>
      <c r="D181" s="151"/>
      <c r="E181" s="151"/>
      <c r="F181" s="151"/>
      <c r="G181" s="151"/>
      <c r="H181" s="151"/>
      <c r="I181" s="151"/>
      <c r="J181" s="151"/>
      <c r="K181" s="151"/>
      <c r="L181" s="161"/>
      <c r="M181" s="161"/>
      <c r="N181" s="161"/>
      <c r="O181" s="161"/>
      <c r="P181" s="161"/>
      <c r="Q181" s="161"/>
    </row>
    <row r="182" spans="1:17" s="10" customFormat="1" x14ac:dyDescent="0.2">
      <c r="A182" s="163">
        <v>3431</v>
      </c>
      <c r="B182" s="165" t="s">
        <v>129</v>
      </c>
      <c r="C182" s="150"/>
      <c r="D182" s="150"/>
      <c r="E182" s="150"/>
      <c r="F182" s="150"/>
      <c r="G182" s="150"/>
      <c r="H182" s="151"/>
      <c r="I182" s="150"/>
      <c r="J182" s="150"/>
      <c r="K182" s="150"/>
      <c r="L182" s="152"/>
      <c r="M182" s="152"/>
      <c r="N182" s="152"/>
      <c r="O182" s="152"/>
      <c r="P182" s="152"/>
      <c r="Q182" s="152"/>
    </row>
    <row r="183" spans="1:17" s="10" customFormat="1" ht="24" x14ac:dyDescent="0.2">
      <c r="A183" s="163">
        <v>3432</v>
      </c>
      <c r="B183" s="164" t="s">
        <v>131</v>
      </c>
      <c r="C183" s="150"/>
      <c r="D183" s="150"/>
      <c r="E183" s="150"/>
      <c r="F183" s="150"/>
      <c r="G183" s="150"/>
      <c r="H183" s="151"/>
      <c r="I183" s="150"/>
      <c r="J183" s="150"/>
      <c r="K183" s="150"/>
      <c r="L183" s="152"/>
      <c r="M183" s="152"/>
      <c r="N183" s="152"/>
      <c r="O183" s="152"/>
      <c r="P183" s="152"/>
      <c r="Q183" s="152"/>
    </row>
    <row r="184" spans="1:17" s="10" customFormat="1" x14ac:dyDescent="0.2">
      <c r="A184" s="163">
        <v>3433</v>
      </c>
      <c r="B184" s="164" t="s">
        <v>343</v>
      </c>
      <c r="C184" s="150"/>
      <c r="D184" s="150"/>
      <c r="E184" s="150"/>
      <c r="F184" s="150"/>
      <c r="G184" s="150"/>
      <c r="H184" s="151"/>
      <c r="I184" s="150"/>
      <c r="J184" s="150"/>
      <c r="K184" s="150"/>
      <c r="L184" s="152"/>
      <c r="M184" s="152"/>
      <c r="N184" s="152"/>
      <c r="O184" s="152"/>
      <c r="P184" s="152"/>
      <c r="Q184" s="152"/>
    </row>
    <row r="185" spans="1:17" s="76" customFormat="1" ht="24.75" customHeight="1" x14ac:dyDescent="0.2">
      <c r="A185" s="166" t="s">
        <v>160</v>
      </c>
      <c r="B185" s="167" t="s">
        <v>161</v>
      </c>
      <c r="C185" s="151"/>
      <c r="D185" s="151"/>
      <c r="E185" s="151"/>
      <c r="F185" s="151"/>
      <c r="G185" s="151"/>
      <c r="H185" s="151"/>
      <c r="I185" s="151"/>
      <c r="J185" s="151"/>
      <c r="K185" s="151"/>
      <c r="L185" s="161"/>
      <c r="M185" s="161"/>
      <c r="N185" s="161"/>
      <c r="O185" s="161"/>
      <c r="P185" s="161"/>
      <c r="Q185" s="161"/>
    </row>
    <row r="186" spans="1:17" s="10" customFormat="1" x14ac:dyDescent="0.2">
      <c r="A186" s="163">
        <v>4221</v>
      </c>
      <c r="B186" s="164" t="s">
        <v>168</v>
      </c>
      <c r="C186" s="150"/>
      <c r="D186" s="150"/>
      <c r="E186" s="150"/>
      <c r="F186" s="150"/>
      <c r="G186" s="150"/>
      <c r="H186" s="151"/>
      <c r="I186" s="150"/>
      <c r="J186" s="150"/>
      <c r="K186" s="150"/>
      <c r="L186" s="152"/>
      <c r="M186" s="152"/>
      <c r="N186" s="152"/>
      <c r="O186" s="152"/>
      <c r="P186" s="152"/>
      <c r="Q186" s="152"/>
    </row>
    <row r="187" spans="1:17" s="10" customFormat="1" x14ac:dyDescent="0.2">
      <c r="A187" s="163">
        <v>4222</v>
      </c>
      <c r="B187" s="164" t="s">
        <v>170</v>
      </c>
      <c r="C187" s="150"/>
      <c r="D187" s="150"/>
      <c r="E187" s="150"/>
      <c r="F187" s="150"/>
      <c r="G187" s="150"/>
      <c r="H187" s="151"/>
      <c r="I187" s="150"/>
      <c r="J187" s="150"/>
      <c r="K187" s="150"/>
      <c r="L187" s="152"/>
      <c r="M187" s="152"/>
      <c r="N187" s="152"/>
      <c r="O187" s="152"/>
      <c r="P187" s="152"/>
      <c r="Q187" s="152"/>
    </row>
    <row r="188" spans="1:17" s="10" customFormat="1" x14ac:dyDescent="0.2">
      <c r="A188" s="163">
        <v>4223</v>
      </c>
      <c r="B188" s="164" t="s">
        <v>172</v>
      </c>
      <c r="C188" s="150"/>
      <c r="D188" s="150"/>
      <c r="E188" s="150"/>
      <c r="F188" s="150"/>
      <c r="G188" s="150"/>
      <c r="H188" s="151"/>
      <c r="I188" s="150"/>
      <c r="J188" s="150"/>
      <c r="K188" s="150"/>
      <c r="L188" s="152"/>
      <c r="M188" s="152"/>
      <c r="N188" s="152"/>
      <c r="O188" s="152"/>
      <c r="P188" s="152"/>
      <c r="Q188" s="152"/>
    </row>
    <row r="189" spans="1:17" s="10" customFormat="1" x14ac:dyDescent="0.2">
      <c r="A189" s="163">
        <v>4224</v>
      </c>
      <c r="B189" s="164" t="s">
        <v>174</v>
      </c>
      <c r="C189" s="150"/>
      <c r="D189" s="150"/>
      <c r="E189" s="150"/>
      <c r="F189" s="150"/>
      <c r="G189" s="150"/>
      <c r="H189" s="151"/>
      <c r="I189" s="150"/>
      <c r="J189" s="150"/>
      <c r="K189" s="150"/>
      <c r="L189" s="152"/>
      <c r="M189" s="152"/>
      <c r="N189" s="152"/>
      <c r="O189" s="152"/>
      <c r="P189" s="152"/>
      <c r="Q189" s="152"/>
    </row>
    <row r="190" spans="1:17" s="10" customFormat="1" x14ac:dyDescent="0.2">
      <c r="A190" s="163">
        <v>4225</v>
      </c>
      <c r="B190" s="164" t="s">
        <v>344</v>
      </c>
      <c r="C190" s="150"/>
      <c r="D190" s="150"/>
      <c r="E190" s="150"/>
      <c r="F190" s="150"/>
      <c r="G190" s="150"/>
      <c r="H190" s="151"/>
      <c r="I190" s="150"/>
      <c r="J190" s="150"/>
      <c r="K190" s="150"/>
      <c r="L190" s="152"/>
      <c r="M190" s="152"/>
      <c r="N190" s="152"/>
      <c r="O190" s="152"/>
      <c r="P190" s="152"/>
      <c r="Q190" s="152"/>
    </row>
    <row r="191" spans="1:17" s="10" customFormat="1" x14ac:dyDescent="0.2">
      <c r="A191" s="163">
        <v>4226</v>
      </c>
      <c r="B191" s="164" t="s">
        <v>178</v>
      </c>
      <c r="C191" s="150"/>
      <c r="D191" s="150"/>
      <c r="E191" s="150"/>
      <c r="F191" s="150"/>
      <c r="G191" s="150"/>
      <c r="H191" s="151"/>
      <c r="I191" s="150"/>
      <c r="J191" s="150"/>
      <c r="K191" s="150"/>
      <c r="L191" s="152"/>
      <c r="M191" s="152"/>
      <c r="N191" s="152"/>
      <c r="O191" s="152"/>
      <c r="P191" s="152"/>
      <c r="Q191" s="152"/>
    </row>
    <row r="192" spans="1:17" s="10" customFormat="1" x14ac:dyDescent="0.2">
      <c r="A192" s="163">
        <v>4227</v>
      </c>
      <c r="B192" s="165" t="s">
        <v>50</v>
      </c>
      <c r="C192" s="150"/>
      <c r="D192" s="150"/>
      <c r="E192" s="150"/>
      <c r="F192" s="150"/>
      <c r="G192" s="150"/>
      <c r="H192" s="151"/>
      <c r="I192" s="150"/>
      <c r="J192" s="150"/>
      <c r="K192" s="150"/>
      <c r="L192" s="152"/>
      <c r="M192" s="152"/>
      <c r="N192" s="152"/>
      <c r="O192" s="152"/>
      <c r="P192" s="152"/>
      <c r="Q192" s="152"/>
    </row>
    <row r="193" spans="1:17" s="10" customFormat="1" ht="14.25" customHeight="1" x14ac:dyDescent="0.2">
      <c r="A193" s="163">
        <v>4231</v>
      </c>
      <c r="B193" s="164" t="s">
        <v>183</v>
      </c>
      <c r="C193" s="150"/>
      <c r="D193" s="150"/>
      <c r="E193" s="150"/>
      <c r="F193" s="150"/>
      <c r="G193" s="150"/>
      <c r="H193" s="151"/>
      <c r="I193" s="150"/>
      <c r="J193" s="150"/>
      <c r="K193" s="150"/>
      <c r="L193" s="152"/>
      <c r="M193" s="152"/>
      <c r="N193" s="152"/>
      <c r="O193" s="152"/>
      <c r="P193" s="152"/>
      <c r="Q193" s="152"/>
    </row>
    <row r="194" spans="1:17" s="10" customFormat="1" x14ac:dyDescent="0.2">
      <c r="A194" s="163">
        <v>4241</v>
      </c>
      <c r="B194" s="164" t="s">
        <v>345</v>
      </c>
      <c r="C194" s="150"/>
      <c r="D194" s="150"/>
      <c r="E194" s="150"/>
      <c r="F194" s="150"/>
      <c r="G194" s="150"/>
      <c r="H194" s="151"/>
      <c r="I194" s="150"/>
      <c r="J194" s="150"/>
      <c r="K194" s="150"/>
      <c r="L194" s="152"/>
      <c r="M194" s="152"/>
      <c r="N194" s="152"/>
      <c r="O194" s="152"/>
      <c r="P194" s="152"/>
      <c r="Q194" s="152"/>
    </row>
    <row r="195" spans="1:17" s="76" customFormat="1" ht="24" hidden="1" x14ac:dyDescent="0.2">
      <c r="A195" s="166" t="s">
        <v>209</v>
      </c>
      <c r="B195" s="167" t="s">
        <v>346</v>
      </c>
      <c r="C195" s="151"/>
      <c r="D195" s="151"/>
      <c r="E195" s="151"/>
      <c r="F195" s="151"/>
      <c r="G195" s="151"/>
      <c r="H195" s="151"/>
      <c r="I195" s="151"/>
      <c r="J195" s="151"/>
      <c r="K195" s="151"/>
      <c r="L195" s="161"/>
      <c r="M195" s="161"/>
      <c r="N195" s="161"/>
      <c r="O195" s="161"/>
      <c r="P195" s="161"/>
      <c r="Q195" s="161"/>
    </row>
    <row r="196" spans="1:17" s="10" customFormat="1" ht="24" hidden="1" x14ac:dyDescent="0.2">
      <c r="A196" s="163">
        <v>4511</v>
      </c>
      <c r="B196" s="164" t="s">
        <v>51</v>
      </c>
      <c r="C196" s="150"/>
      <c r="D196" s="150"/>
      <c r="E196" s="150"/>
      <c r="F196" s="150"/>
      <c r="G196" s="150"/>
      <c r="H196" s="151"/>
      <c r="I196" s="150"/>
      <c r="J196" s="150"/>
      <c r="K196" s="150"/>
      <c r="L196" s="152"/>
      <c r="M196" s="152"/>
      <c r="N196" s="152"/>
      <c r="O196" s="152"/>
      <c r="P196" s="152"/>
      <c r="Q196" s="152"/>
    </row>
    <row r="197" spans="1:17" x14ac:dyDescent="0.2">
      <c r="A197" s="155"/>
      <c r="B197" s="169"/>
      <c r="C197" s="170"/>
      <c r="D197" s="170"/>
      <c r="E197" s="170"/>
      <c r="F197" s="170"/>
      <c r="G197" s="170"/>
      <c r="H197" s="147"/>
      <c r="I197" s="170"/>
      <c r="J197" s="170"/>
      <c r="K197" s="170"/>
      <c r="L197" s="148"/>
      <c r="M197" s="148"/>
      <c r="N197" s="148"/>
      <c r="O197" s="148"/>
      <c r="P197" s="148"/>
      <c r="Q197" s="148"/>
    </row>
    <row r="198" spans="1:17" s="10" customFormat="1" ht="12.75" customHeight="1" x14ac:dyDescent="0.2">
      <c r="A198" s="155" t="s">
        <v>38</v>
      </c>
      <c r="B198" s="168" t="s">
        <v>352</v>
      </c>
      <c r="C198" s="157"/>
      <c r="D198" s="157"/>
      <c r="E198" s="157"/>
      <c r="F198" s="157"/>
      <c r="G198" s="157"/>
      <c r="H198" s="151"/>
      <c r="I198" s="157"/>
      <c r="J198" s="157"/>
      <c r="K198" s="157"/>
      <c r="L198" s="152"/>
      <c r="M198" s="152"/>
      <c r="N198" s="152"/>
      <c r="O198" s="152"/>
      <c r="P198" s="152"/>
      <c r="Q198" s="152"/>
    </row>
    <row r="199" spans="1:17" s="10" customFormat="1" ht="2.25" hidden="1" customHeight="1" x14ac:dyDescent="0.2">
      <c r="A199" s="144">
        <v>3</v>
      </c>
      <c r="B199" s="158" t="s">
        <v>337</v>
      </c>
      <c r="C199" s="150"/>
      <c r="D199" s="150"/>
      <c r="E199" s="150"/>
      <c r="F199" s="150"/>
      <c r="G199" s="150"/>
      <c r="H199" s="151"/>
      <c r="I199" s="150"/>
      <c r="J199" s="150"/>
      <c r="K199" s="150"/>
      <c r="L199" s="152"/>
      <c r="M199" s="152"/>
      <c r="N199" s="152"/>
      <c r="O199" s="152"/>
      <c r="P199" s="152"/>
      <c r="Q199" s="152"/>
    </row>
    <row r="200" spans="1:17" s="76" customFormat="1" hidden="1" x14ac:dyDescent="0.2">
      <c r="A200" s="159">
        <v>31</v>
      </c>
      <c r="B200" s="160" t="s">
        <v>21</v>
      </c>
      <c r="C200" s="151"/>
      <c r="D200" s="151"/>
      <c r="E200" s="151"/>
      <c r="F200" s="151"/>
      <c r="G200" s="151"/>
      <c r="H200" s="151"/>
      <c r="I200" s="151"/>
      <c r="J200" s="151"/>
      <c r="K200" s="151"/>
      <c r="L200" s="161"/>
      <c r="M200" s="161"/>
      <c r="N200" s="161"/>
      <c r="O200" s="161"/>
      <c r="P200" s="161"/>
      <c r="Q200" s="161"/>
    </row>
    <row r="201" spans="1:17" hidden="1" x14ac:dyDescent="0.2">
      <c r="A201" s="162">
        <v>3111</v>
      </c>
      <c r="B201" s="145" t="s">
        <v>338</v>
      </c>
      <c r="C201" s="146"/>
      <c r="D201" s="146"/>
      <c r="E201" s="146"/>
      <c r="F201" s="146"/>
      <c r="G201" s="146"/>
      <c r="H201" s="147"/>
      <c r="I201" s="146"/>
      <c r="J201" s="146"/>
      <c r="K201" s="146"/>
      <c r="L201" s="148"/>
      <c r="M201" s="148"/>
      <c r="N201" s="148"/>
      <c r="O201" s="148"/>
      <c r="P201" s="148"/>
      <c r="Q201" s="148"/>
    </row>
    <row r="202" spans="1:17" hidden="1" x14ac:dyDescent="0.2">
      <c r="A202" s="162">
        <v>3113</v>
      </c>
      <c r="B202" s="145" t="s">
        <v>59</v>
      </c>
      <c r="C202" s="146"/>
      <c r="D202" s="146"/>
      <c r="E202" s="146"/>
      <c r="F202" s="146"/>
      <c r="G202" s="146"/>
      <c r="H202" s="147"/>
      <c r="I202" s="146"/>
      <c r="J202" s="146"/>
      <c r="K202" s="146"/>
      <c r="L202" s="148"/>
      <c r="M202" s="148"/>
      <c r="N202" s="148"/>
      <c r="O202" s="148"/>
      <c r="P202" s="148"/>
      <c r="Q202" s="148"/>
    </row>
    <row r="203" spans="1:17" hidden="1" x14ac:dyDescent="0.2">
      <c r="A203" s="162">
        <v>3114</v>
      </c>
      <c r="B203" s="145" t="s">
        <v>61</v>
      </c>
      <c r="C203" s="146"/>
      <c r="D203" s="146"/>
      <c r="E203" s="146"/>
      <c r="F203" s="146"/>
      <c r="G203" s="146"/>
      <c r="H203" s="147"/>
      <c r="I203" s="146"/>
      <c r="J203" s="146"/>
      <c r="K203" s="146"/>
      <c r="L203" s="148"/>
      <c r="M203" s="148"/>
      <c r="N203" s="148"/>
      <c r="O203" s="148"/>
      <c r="P203" s="148"/>
      <c r="Q203" s="148"/>
    </row>
    <row r="204" spans="1:17" hidden="1" x14ac:dyDescent="0.2">
      <c r="A204" s="162">
        <v>3121</v>
      </c>
      <c r="B204" s="145" t="s">
        <v>23</v>
      </c>
      <c r="C204" s="146"/>
      <c r="D204" s="146"/>
      <c r="E204" s="146"/>
      <c r="F204" s="146"/>
      <c r="G204" s="146"/>
      <c r="H204" s="147"/>
      <c r="I204" s="146"/>
      <c r="J204" s="146"/>
      <c r="K204" s="146"/>
      <c r="L204" s="148"/>
      <c r="M204" s="148"/>
      <c r="N204" s="148"/>
      <c r="O204" s="148"/>
      <c r="P204" s="148"/>
      <c r="Q204" s="148"/>
    </row>
    <row r="205" spans="1:17" hidden="1" x14ac:dyDescent="0.2">
      <c r="A205" s="162">
        <v>3131</v>
      </c>
      <c r="B205" s="145" t="s">
        <v>339</v>
      </c>
      <c r="C205" s="146"/>
      <c r="D205" s="146"/>
      <c r="E205" s="146"/>
      <c r="F205" s="146"/>
      <c r="G205" s="146"/>
      <c r="H205" s="147"/>
      <c r="I205" s="146"/>
      <c r="J205" s="146"/>
      <c r="K205" s="146"/>
      <c r="L205" s="148"/>
      <c r="M205" s="148"/>
      <c r="N205" s="148"/>
      <c r="O205" s="148"/>
      <c r="P205" s="148"/>
      <c r="Q205" s="148"/>
    </row>
    <row r="206" spans="1:17" ht="25.5" hidden="1" x14ac:dyDescent="0.2">
      <c r="A206" s="162">
        <v>3132</v>
      </c>
      <c r="B206" s="145" t="s">
        <v>46</v>
      </c>
      <c r="C206" s="146"/>
      <c r="D206" s="146"/>
      <c r="E206" s="146"/>
      <c r="F206" s="146"/>
      <c r="G206" s="146"/>
      <c r="H206" s="147"/>
      <c r="I206" s="146"/>
      <c r="J206" s="146"/>
      <c r="K206" s="146"/>
      <c r="L206" s="148"/>
      <c r="M206" s="148"/>
      <c r="N206" s="148"/>
      <c r="O206" s="148"/>
      <c r="P206" s="148"/>
      <c r="Q206" s="148"/>
    </row>
    <row r="207" spans="1:17" ht="24" hidden="1" x14ac:dyDescent="0.2">
      <c r="A207" s="163">
        <v>3133</v>
      </c>
      <c r="B207" s="164" t="s">
        <v>47</v>
      </c>
      <c r="C207" s="146"/>
      <c r="D207" s="146"/>
      <c r="E207" s="146"/>
      <c r="F207" s="146"/>
      <c r="G207" s="146"/>
      <c r="H207" s="147"/>
      <c r="I207" s="146"/>
      <c r="J207" s="146"/>
      <c r="K207" s="146"/>
      <c r="L207" s="148"/>
      <c r="M207" s="148"/>
      <c r="N207" s="148"/>
      <c r="O207" s="148"/>
      <c r="P207" s="148"/>
      <c r="Q207" s="148"/>
    </row>
    <row r="208" spans="1:17" s="76" customFormat="1" hidden="1" x14ac:dyDescent="0.2">
      <c r="A208" s="159">
        <v>32</v>
      </c>
      <c r="B208" s="160" t="s">
        <v>25</v>
      </c>
      <c r="C208" s="151"/>
      <c r="D208" s="151"/>
      <c r="E208" s="151"/>
      <c r="F208" s="151"/>
      <c r="G208" s="151"/>
      <c r="H208" s="151"/>
      <c r="I208" s="151"/>
      <c r="J208" s="151"/>
      <c r="K208" s="151"/>
      <c r="L208" s="161"/>
      <c r="M208" s="161"/>
      <c r="N208" s="161"/>
      <c r="O208" s="161"/>
      <c r="P208" s="161"/>
      <c r="Q208" s="161"/>
    </row>
    <row r="209" spans="1:17" s="10" customFormat="1" hidden="1" x14ac:dyDescent="0.2">
      <c r="A209" s="163">
        <v>3211</v>
      </c>
      <c r="B209" s="164" t="s">
        <v>68</v>
      </c>
      <c r="C209" s="150"/>
      <c r="D209" s="150"/>
      <c r="E209" s="150"/>
      <c r="F209" s="150"/>
      <c r="G209" s="150"/>
      <c r="H209" s="151"/>
      <c r="I209" s="150"/>
      <c r="J209" s="150"/>
      <c r="K209" s="150"/>
      <c r="L209" s="152"/>
      <c r="M209" s="152"/>
      <c r="N209" s="152"/>
      <c r="O209" s="152"/>
      <c r="P209" s="152"/>
      <c r="Q209" s="152"/>
    </row>
    <row r="210" spans="1:17" s="10" customFormat="1" ht="24" hidden="1" x14ac:dyDescent="0.2">
      <c r="A210" s="163">
        <v>3212</v>
      </c>
      <c r="B210" s="164" t="s">
        <v>70</v>
      </c>
      <c r="C210" s="150"/>
      <c r="D210" s="150"/>
      <c r="E210" s="150"/>
      <c r="F210" s="150"/>
      <c r="G210" s="150"/>
      <c r="H210" s="151"/>
      <c r="I210" s="150"/>
      <c r="J210" s="150"/>
      <c r="K210" s="150"/>
      <c r="L210" s="152"/>
      <c r="M210" s="152"/>
      <c r="N210" s="152"/>
      <c r="O210" s="152"/>
      <c r="P210" s="152"/>
      <c r="Q210" s="152"/>
    </row>
    <row r="211" spans="1:17" s="10" customFormat="1" hidden="1" x14ac:dyDescent="0.2">
      <c r="A211" s="163">
        <v>3213</v>
      </c>
      <c r="B211" s="164" t="s">
        <v>72</v>
      </c>
      <c r="C211" s="150"/>
      <c r="D211" s="150"/>
      <c r="E211" s="150"/>
      <c r="F211" s="150"/>
      <c r="G211" s="150"/>
      <c r="H211" s="151"/>
      <c r="I211" s="150"/>
      <c r="J211" s="150"/>
      <c r="K211" s="150"/>
      <c r="L211" s="152"/>
      <c r="M211" s="152"/>
      <c r="N211" s="152"/>
      <c r="O211" s="152"/>
      <c r="P211" s="152"/>
      <c r="Q211" s="152"/>
    </row>
    <row r="212" spans="1:17" s="10" customFormat="1" hidden="1" x14ac:dyDescent="0.2">
      <c r="A212" s="163">
        <v>3214</v>
      </c>
      <c r="B212" s="164" t="s">
        <v>74</v>
      </c>
      <c r="C212" s="150"/>
      <c r="D212" s="150"/>
      <c r="E212" s="150"/>
      <c r="F212" s="150"/>
      <c r="G212" s="150"/>
      <c r="H212" s="151"/>
      <c r="I212" s="150"/>
      <c r="J212" s="150"/>
      <c r="K212" s="150"/>
      <c r="L212" s="152"/>
      <c r="M212" s="152"/>
      <c r="N212" s="152"/>
      <c r="O212" s="152"/>
      <c r="P212" s="152"/>
      <c r="Q212" s="152"/>
    </row>
    <row r="213" spans="1:17" s="10" customFormat="1" ht="21" hidden="1" customHeight="1" x14ac:dyDescent="0.2">
      <c r="A213" s="163">
        <v>3221</v>
      </c>
      <c r="B213" s="164" t="s">
        <v>48</v>
      </c>
      <c r="C213" s="150"/>
      <c r="D213" s="150"/>
      <c r="E213" s="150"/>
      <c r="F213" s="150"/>
      <c r="G213" s="150"/>
      <c r="H213" s="151"/>
      <c r="I213" s="150"/>
      <c r="J213" s="150"/>
      <c r="K213" s="150"/>
      <c r="L213" s="152"/>
      <c r="M213" s="152"/>
      <c r="N213" s="152"/>
      <c r="O213" s="152"/>
      <c r="P213" s="152"/>
      <c r="Q213" s="152"/>
    </row>
    <row r="214" spans="1:17" s="10" customFormat="1" hidden="1" x14ac:dyDescent="0.2">
      <c r="A214" s="163">
        <v>3222</v>
      </c>
      <c r="B214" s="164" t="s">
        <v>49</v>
      </c>
      <c r="C214" s="150"/>
      <c r="D214" s="150"/>
      <c r="E214" s="150"/>
      <c r="F214" s="150"/>
      <c r="G214" s="150"/>
      <c r="H214" s="151"/>
      <c r="I214" s="150"/>
      <c r="J214" s="150"/>
      <c r="K214" s="150"/>
      <c r="L214" s="152"/>
      <c r="M214" s="152"/>
      <c r="N214" s="152"/>
      <c r="O214" s="152"/>
      <c r="P214" s="152"/>
      <c r="Q214" s="152"/>
    </row>
    <row r="215" spans="1:17" s="10" customFormat="1" hidden="1" x14ac:dyDescent="0.2">
      <c r="A215" s="163">
        <v>3223</v>
      </c>
      <c r="B215" s="164" t="s">
        <v>79</v>
      </c>
      <c r="C215" s="150"/>
      <c r="D215" s="150"/>
      <c r="E215" s="150"/>
      <c r="F215" s="150"/>
      <c r="G215" s="150"/>
      <c r="H215" s="151"/>
      <c r="I215" s="150"/>
      <c r="J215" s="150"/>
      <c r="K215" s="150"/>
      <c r="L215" s="152"/>
      <c r="M215" s="152"/>
      <c r="N215" s="152"/>
      <c r="O215" s="152"/>
      <c r="P215" s="152"/>
      <c r="Q215" s="152"/>
    </row>
    <row r="216" spans="1:17" s="10" customFormat="1" ht="24" hidden="1" x14ac:dyDescent="0.2">
      <c r="A216" s="163">
        <v>3224</v>
      </c>
      <c r="B216" s="164" t="s">
        <v>81</v>
      </c>
      <c r="C216" s="150"/>
      <c r="D216" s="150"/>
      <c r="E216" s="150"/>
      <c r="F216" s="150"/>
      <c r="G216" s="150"/>
      <c r="H216" s="151"/>
      <c r="I216" s="150"/>
      <c r="J216" s="150"/>
      <c r="K216" s="150"/>
      <c r="L216" s="152"/>
      <c r="M216" s="152"/>
      <c r="N216" s="152"/>
      <c r="O216" s="152"/>
      <c r="P216" s="152"/>
      <c r="Q216" s="152"/>
    </row>
    <row r="217" spans="1:17" hidden="1" x14ac:dyDescent="0.2">
      <c r="A217" s="163">
        <v>3225</v>
      </c>
      <c r="B217" s="164" t="s">
        <v>83</v>
      </c>
      <c r="C217" s="146"/>
      <c r="D217" s="146"/>
      <c r="E217" s="146"/>
      <c r="F217" s="146"/>
      <c r="G217" s="146"/>
      <c r="H217" s="147"/>
      <c r="I217" s="146"/>
      <c r="J217" s="146"/>
      <c r="K217" s="146"/>
      <c r="L217" s="148"/>
      <c r="M217" s="148"/>
      <c r="N217" s="148"/>
      <c r="O217" s="148"/>
      <c r="P217" s="148"/>
      <c r="Q217" s="148"/>
    </row>
    <row r="218" spans="1:17" hidden="1" x14ac:dyDescent="0.2">
      <c r="A218" s="163">
        <v>3226</v>
      </c>
      <c r="B218" s="164" t="s">
        <v>340</v>
      </c>
      <c r="C218" s="146"/>
      <c r="D218" s="146"/>
      <c r="E218" s="146"/>
      <c r="F218" s="146"/>
      <c r="G218" s="146"/>
      <c r="H218" s="147"/>
      <c r="I218" s="146"/>
      <c r="J218" s="146"/>
      <c r="K218" s="146"/>
      <c r="L218" s="148"/>
      <c r="M218" s="148"/>
      <c r="N218" s="148"/>
      <c r="O218" s="148"/>
      <c r="P218" s="148"/>
      <c r="Q218" s="148"/>
    </row>
    <row r="219" spans="1:17" hidden="1" x14ac:dyDescent="0.2">
      <c r="A219" s="163">
        <v>3227</v>
      </c>
      <c r="B219" s="164" t="s">
        <v>85</v>
      </c>
      <c r="C219" s="146"/>
      <c r="D219" s="146"/>
      <c r="E219" s="146"/>
      <c r="F219" s="146"/>
      <c r="G219" s="146"/>
      <c r="H219" s="147"/>
      <c r="I219" s="146"/>
      <c r="J219" s="146"/>
      <c r="K219" s="146"/>
      <c r="L219" s="148"/>
      <c r="M219" s="148"/>
      <c r="N219" s="148"/>
      <c r="O219" s="148"/>
      <c r="P219" s="148"/>
      <c r="Q219" s="148"/>
    </row>
    <row r="220" spans="1:17" s="10" customFormat="1" hidden="1" x14ac:dyDescent="0.2">
      <c r="A220" s="163">
        <v>3231</v>
      </c>
      <c r="B220" s="164" t="s">
        <v>88</v>
      </c>
      <c r="C220" s="150"/>
      <c r="D220" s="150"/>
      <c r="E220" s="150"/>
      <c r="F220" s="150"/>
      <c r="G220" s="150"/>
      <c r="H220" s="151"/>
      <c r="I220" s="150"/>
      <c r="J220" s="150"/>
      <c r="K220" s="150"/>
      <c r="L220" s="152"/>
      <c r="M220" s="152"/>
      <c r="N220" s="152"/>
      <c r="O220" s="152"/>
      <c r="P220" s="152"/>
      <c r="Q220" s="152"/>
    </row>
    <row r="221" spans="1:17" s="10" customFormat="1" ht="24" hidden="1" x14ac:dyDescent="0.2">
      <c r="A221" s="163">
        <v>3232</v>
      </c>
      <c r="B221" s="164" t="s">
        <v>52</v>
      </c>
      <c r="C221" s="150"/>
      <c r="D221" s="150"/>
      <c r="E221" s="150"/>
      <c r="F221" s="150"/>
      <c r="G221" s="150"/>
      <c r="H221" s="151"/>
      <c r="I221" s="150"/>
      <c r="J221" s="150"/>
      <c r="K221" s="150"/>
      <c r="L221" s="152"/>
      <c r="M221" s="152"/>
      <c r="N221" s="152"/>
      <c r="O221" s="152"/>
      <c r="P221" s="152"/>
      <c r="Q221" s="152"/>
    </row>
    <row r="222" spans="1:17" s="10" customFormat="1" hidden="1" x14ac:dyDescent="0.2">
      <c r="A222" s="163">
        <v>3233</v>
      </c>
      <c r="B222" s="164" t="s">
        <v>91</v>
      </c>
      <c r="C222" s="150"/>
      <c r="D222" s="150"/>
      <c r="E222" s="150"/>
      <c r="F222" s="150"/>
      <c r="G222" s="150"/>
      <c r="H222" s="151"/>
      <c r="I222" s="150"/>
      <c r="J222" s="150"/>
      <c r="K222" s="150"/>
      <c r="L222" s="152"/>
      <c r="M222" s="152"/>
      <c r="N222" s="152"/>
      <c r="O222" s="152"/>
      <c r="P222" s="152"/>
      <c r="Q222" s="152"/>
    </row>
    <row r="223" spans="1:17" s="10" customFormat="1" hidden="1" x14ac:dyDescent="0.2">
      <c r="A223" s="163">
        <v>3234</v>
      </c>
      <c r="B223" s="164" t="s">
        <v>93</v>
      </c>
      <c r="C223" s="150"/>
      <c r="D223" s="150"/>
      <c r="E223" s="150"/>
      <c r="F223" s="150"/>
      <c r="G223" s="150"/>
      <c r="H223" s="151"/>
      <c r="I223" s="150"/>
      <c r="J223" s="150"/>
      <c r="K223" s="150"/>
      <c r="L223" s="152"/>
      <c r="M223" s="152"/>
      <c r="N223" s="152"/>
      <c r="O223" s="152"/>
      <c r="P223" s="152"/>
      <c r="Q223" s="152"/>
    </row>
    <row r="224" spans="1:17" s="10" customFormat="1" hidden="1" x14ac:dyDescent="0.2">
      <c r="A224" s="163">
        <v>3235</v>
      </c>
      <c r="B224" s="164" t="s">
        <v>95</v>
      </c>
      <c r="C224" s="150"/>
      <c r="D224" s="150"/>
      <c r="E224" s="150"/>
      <c r="F224" s="150"/>
      <c r="G224" s="150"/>
      <c r="H224" s="151"/>
      <c r="I224" s="150"/>
      <c r="J224" s="150"/>
      <c r="K224" s="150"/>
      <c r="L224" s="152"/>
      <c r="M224" s="152"/>
      <c r="N224" s="152"/>
      <c r="O224" s="152"/>
      <c r="P224" s="152"/>
      <c r="Q224" s="152"/>
    </row>
    <row r="225" spans="1:17" s="10" customFormat="1" hidden="1" x14ac:dyDescent="0.2">
      <c r="A225" s="163">
        <v>3236</v>
      </c>
      <c r="B225" s="164" t="s">
        <v>97</v>
      </c>
      <c r="C225" s="150"/>
      <c r="D225" s="150"/>
      <c r="E225" s="150"/>
      <c r="F225" s="150"/>
      <c r="G225" s="150"/>
      <c r="H225" s="151"/>
      <c r="I225" s="150"/>
      <c r="J225" s="150"/>
      <c r="K225" s="150"/>
      <c r="L225" s="152"/>
      <c r="M225" s="152"/>
      <c r="N225" s="152"/>
      <c r="O225" s="152"/>
      <c r="P225" s="152"/>
      <c r="Q225" s="152"/>
    </row>
    <row r="226" spans="1:17" s="10" customFormat="1" hidden="1" x14ac:dyDescent="0.2">
      <c r="A226" s="163">
        <v>3237</v>
      </c>
      <c r="B226" s="164" t="s">
        <v>99</v>
      </c>
      <c r="C226" s="150"/>
      <c r="D226" s="150"/>
      <c r="E226" s="150"/>
      <c r="F226" s="150"/>
      <c r="G226" s="150"/>
      <c r="H226" s="151"/>
      <c r="I226" s="150"/>
      <c r="J226" s="150"/>
      <c r="K226" s="150"/>
      <c r="L226" s="152"/>
      <c r="M226" s="152"/>
      <c r="N226" s="152"/>
      <c r="O226" s="152"/>
      <c r="P226" s="152"/>
      <c r="Q226" s="152"/>
    </row>
    <row r="227" spans="1:17" s="10" customFormat="1" hidden="1" x14ac:dyDescent="0.2">
      <c r="A227" s="163">
        <v>3238</v>
      </c>
      <c r="B227" s="164" t="s">
        <v>101</v>
      </c>
      <c r="C227" s="150"/>
      <c r="D227" s="150"/>
      <c r="E227" s="150"/>
      <c r="F227" s="150"/>
      <c r="G227" s="150"/>
      <c r="H227" s="151"/>
      <c r="I227" s="150"/>
      <c r="J227" s="150"/>
      <c r="K227" s="150"/>
      <c r="L227" s="152"/>
      <c r="M227" s="152"/>
      <c r="N227" s="152"/>
      <c r="O227" s="152"/>
      <c r="P227" s="152"/>
      <c r="Q227" s="152"/>
    </row>
    <row r="228" spans="1:17" hidden="1" x14ac:dyDescent="0.2">
      <c r="A228" s="163">
        <v>3239</v>
      </c>
      <c r="B228" s="164" t="s">
        <v>103</v>
      </c>
      <c r="C228" s="146"/>
      <c r="D228" s="146"/>
      <c r="E228" s="146"/>
      <c r="F228" s="146"/>
      <c r="G228" s="146"/>
      <c r="H228" s="147"/>
      <c r="I228" s="146"/>
      <c r="J228" s="146"/>
      <c r="K228" s="146"/>
      <c r="L228" s="148"/>
      <c r="M228" s="148"/>
      <c r="N228" s="148"/>
      <c r="O228" s="148"/>
      <c r="P228" s="148"/>
      <c r="Q228" s="148"/>
    </row>
    <row r="229" spans="1:17" s="10" customFormat="1" ht="20.25" hidden="1" customHeight="1" x14ac:dyDescent="0.2">
      <c r="A229" s="163">
        <v>3241</v>
      </c>
      <c r="B229" s="164" t="s">
        <v>105</v>
      </c>
      <c r="C229" s="150"/>
      <c r="D229" s="150"/>
      <c r="E229" s="150"/>
      <c r="F229" s="150"/>
      <c r="G229" s="150"/>
      <c r="H229" s="151"/>
      <c r="I229" s="150"/>
      <c r="J229" s="150"/>
      <c r="K229" s="150"/>
      <c r="L229" s="152"/>
      <c r="M229" s="152"/>
      <c r="N229" s="152"/>
      <c r="O229" s="152"/>
      <c r="P229" s="152"/>
      <c r="Q229" s="152"/>
    </row>
    <row r="230" spans="1:17" s="10" customFormat="1" hidden="1" x14ac:dyDescent="0.2">
      <c r="A230" s="163">
        <v>3291</v>
      </c>
      <c r="B230" s="165" t="s">
        <v>109</v>
      </c>
      <c r="C230" s="150"/>
      <c r="D230" s="150"/>
      <c r="E230" s="150"/>
      <c r="F230" s="150"/>
      <c r="G230" s="150"/>
      <c r="H230" s="151"/>
      <c r="I230" s="150"/>
      <c r="J230" s="150"/>
      <c r="K230" s="150"/>
      <c r="L230" s="152"/>
      <c r="M230" s="152"/>
      <c r="N230" s="152"/>
      <c r="O230" s="152"/>
      <c r="P230" s="152"/>
      <c r="Q230" s="152"/>
    </row>
    <row r="231" spans="1:17" s="10" customFormat="1" hidden="1" x14ac:dyDescent="0.2">
      <c r="A231" s="163">
        <v>3292</v>
      </c>
      <c r="B231" s="164" t="s">
        <v>111</v>
      </c>
      <c r="C231" s="150"/>
      <c r="D231" s="150"/>
      <c r="E231" s="150"/>
      <c r="F231" s="150"/>
      <c r="G231" s="150"/>
      <c r="H231" s="151"/>
      <c r="I231" s="150"/>
      <c r="J231" s="150"/>
      <c r="K231" s="150"/>
      <c r="L231" s="152"/>
      <c r="M231" s="152"/>
      <c r="N231" s="152"/>
      <c r="O231" s="152"/>
      <c r="P231" s="152"/>
      <c r="Q231" s="152"/>
    </row>
    <row r="232" spans="1:17" s="10" customFormat="1" hidden="1" x14ac:dyDescent="0.2">
      <c r="A232" s="163">
        <v>3293</v>
      </c>
      <c r="B232" s="164" t="s">
        <v>113</v>
      </c>
      <c r="C232" s="150"/>
      <c r="D232" s="150"/>
      <c r="E232" s="150"/>
      <c r="F232" s="150"/>
      <c r="G232" s="150"/>
      <c r="H232" s="151"/>
      <c r="I232" s="150"/>
      <c r="J232" s="150"/>
      <c r="K232" s="150"/>
      <c r="L232" s="152"/>
      <c r="M232" s="152"/>
      <c r="N232" s="152"/>
      <c r="O232" s="152"/>
      <c r="P232" s="152"/>
      <c r="Q232" s="152"/>
    </row>
    <row r="233" spans="1:17" s="10" customFormat="1" hidden="1" x14ac:dyDescent="0.2">
      <c r="A233" s="163">
        <v>3294</v>
      </c>
      <c r="B233" s="164" t="s">
        <v>341</v>
      </c>
      <c r="C233" s="150"/>
      <c r="D233" s="150"/>
      <c r="E233" s="150"/>
      <c r="F233" s="150"/>
      <c r="G233" s="150"/>
      <c r="H233" s="151"/>
      <c r="I233" s="150"/>
      <c r="J233" s="150"/>
      <c r="K233" s="150"/>
      <c r="L233" s="152"/>
      <c r="M233" s="152"/>
      <c r="N233" s="152"/>
      <c r="O233" s="152"/>
      <c r="P233" s="152"/>
      <c r="Q233" s="152"/>
    </row>
    <row r="234" spans="1:17" s="10" customFormat="1" hidden="1" x14ac:dyDescent="0.2">
      <c r="A234" s="163">
        <v>3295</v>
      </c>
      <c r="B234" s="164" t="s">
        <v>117</v>
      </c>
      <c r="C234" s="150"/>
      <c r="D234" s="150"/>
      <c r="E234" s="150"/>
      <c r="F234" s="150"/>
      <c r="G234" s="150"/>
      <c r="H234" s="151"/>
      <c r="I234" s="150"/>
      <c r="J234" s="150"/>
      <c r="K234" s="150"/>
      <c r="L234" s="152"/>
      <c r="M234" s="152"/>
      <c r="N234" s="152"/>
      <c r="O234" s="152"/>
      <c r="P234" s="152"/>
      <c r="Q234" s="152"/>
    </row>
    <row r="235" spans="1:17" s="10" customFormat="1" hidden="1" x14ac:dyDescent="0.2">
      <c r="A235" s="163">
        <v>3299</v>
      </c>
      <c r="B235" s="164" t="s">
        <v>342</v>
      </c>
      <c r="C235" s="150"/>
      <c r="D235" s="150"/>
      <c r="E235" s="150"/>
      <c r="F235" s="150"/>
      <c r="G235" s="150"/>
      <c r="H235" s="151"/>
      <c r="I235" s="150"/>
      <c r="J235" s="150"/>
      <c r="K235" s="150"/>
      <c r="L235" s="152"/>
      <c r="M235" s="152"/>
      <c r="N235" s="152"/>
      <c r="O235" s="152"/>
      <c r="P235" s="152"/>
      <c r="Q235" s="152"/>
    </row>
    <row r="236" spans="1:17" s="76" customFormat="1" hidden="1" x14ac:dyDescent="0.2">
      <c r="A236" s="159">
        <v>34</v>
      </c>
      <c r="B236" s="160" t="s">
        <v>122</v>
      </c>
      <c r="C236" s="151"/>
      <c r="D236" s="151"/>
      <c r="E236" s="151"/>
      <c r="F236" s="151"/>
      <c r="G236" s="151"/>
      <c r="H236" s="151"/>
      <c r="I236" s="151"/>
      <c r="J236" s="151"/>
      <c r="K236" s="151"/>
      <c r="L236" s="161"/>
      <c r="M236" s="161"/>
      <c r="N236" s="161"/>
      <c r="O236" s="161"/>
      <c r="P236" s="161"/>
      <c r="Q236" s="161"/>
    </row>
    <row r="237" spans="1:17" s="10" customFormat="1" hidden="1" x14ac:dyDescent="0.2">
      <c r="A237" s="163">
        <v>3431</v>
      </c>
      <c r="B237" s="165" t="s">
        <v>129</v>
      </c>
      <c r="C237" s="150"/>
      <c r="D237" s="150"/>
      <c r="E237" s="150"/>
      <c r="F237" s="150"/>
      <c r="G237" s="150"/>
      <c r="H237" s="151"/>
      <c r="I237" s="150"/>
      <c r="J237" s="150"/>
      <c r="K237" s="150"/>
      <c r="L237" s="152"/>
      <c r="M237" s="152"/>
      <c r="N237" s="152"/>
      <c r="O237" s="152"/>
      <c r="P237" s="152"/>
      <c r="Q237" s="152"/>
    </row>
    <row r="238" spans="1:17" s="10" customFormat="1" ht="24" hidden="1" x14ac:dyDescent="0.2">
      <c r="A238" s="163">
        <v>3432</v>
      </c>
      <c r="B238" s="164" t="s">
        <v>131</v>
      </c>
      <c r="C238" s="150"/>
      <c r="D238" s="150"/>
      <c r="E238" s="150"/>
      <c r="F238" s="150"/>
      <c r="G238" s="150"/>
      <c r="H238" s="151"/>
      <c r="I238" s="150"/>
      <c r="J238" s="150"/>
      <c r="K238" s="150"/>
      <c r="L238" s="152"/>
      <c r="M238" s="152"/>
      <c r="N238" s="152"/>
      <c r="O238" s="152"/>
      <c r="P238" s="152"/>
      <c r="Q238" s="152"/>
    </row>
    <row r="239" spans="1:17" s="10" customFormat="1" hidden="1" x14ac:dyDescent="0.2">
      <c r="A239" s="163">
        <v>3433</v>
      </c>
      <c r="B239" s="164" t="s">
        <v>343</v>
      </c>
      <c r="C239" s="150"/>
      <c r="D239" s="150"/>
      <c r="E239" s="150"/>
      <c r="F239" s="150"/>
      <c r="G239" s="150"/>
      <c r="H239" s="151"/>
      <c r="I239" s="150"/>
      <c r="J239" s="150"/>
      <c r="K239" s="150"/>
      <c r="L239" s="152"/>
      <c r="M239" s="152"/>
      <c r="N239" s="152"/>
      <c r="O239" s="152"/>
      <c r="P239" s="152"/>
      <c r="Q239" s="152"/>
    </row>
    <row r="240" spans="1:17" s="76" customFormat="1" ht="24.75" hidden="1" customHeight="1" x14ac:dyDescent="0.2">
      <c r="A240" s="166" t="s">
        <v>160</v>
      </c>
      <c r="B240" s="167" t="s">
        <v>161</v>
      </c>
      <c r="C240" s="151"/>
      <c r="D240" s="151"/>
      <c r="E240" s="151"/>
      <c r="F240" s="151"/>
      <c r="G240" s="151"/>
      <c r="H240" s="151"/>
      <c r="I240" s="151"/>
      <c r="J240" s="151"/>
      <c r="K240" s="151"/>
      <c r="L240" s="161"/>
      <c r="M240" s="161"/>
      <c r="N240" s="161"/>
      <c r="O240" s="161"/>
      <c r="P240" s="161"/>
      <c r="Q240" s="161"/>
    </row>
    <row r="241" spans="1:17" s="10" customFormat="1" hidden="1" x14ac:dyDescent="0.2">
      <c r="A241" s="163">
        <v>4221</v>
      </c>
      <c r="B241" s="164" t="s">
        <v>168</v>
      </c>
      <c r="C241" s="150"/>
      <c r="D241" s="150"/>
      <c r="E241" s="150"/>
      <c r="F241" s="150"/>
      <c r="G241" s="150"/>
      <c r="H241" s="151"/>
      <c r="I241" s="150"/>
      <c r="J241" s="150"/>
      <c r="K241" s="150"/>
      <c r="L241" s="152"/>
      <c r="M241" s="152"/>
      <c r="N241" s="152"/>
      <c r="O241" s="152"/>
      <c r="P241" s="152"/>
      <c r="Q241" s="152"/>
    </row>
    <row r="242" spans="1:17" s="10" customFormat="1" ht="4.5" hidden="1" customHeight="1" x14ac:dyDescent="0.2">
      <c r="A242" s="163">
        <v>4222</v>
      </c>
      <c r="B242" s="164" t="s">
        <v>170</v>
      </c>
      <c r="C242" s="150"/>
      <c r="D242" s="150"/>
      <c r="E242" s="150"/>
      <c r="F242" s="150"/>
      <c r="G242" s="150"/>
      <c r="H242" s="151"/>
      <c r="I242" s="150"/>
      <c r="J242" s="150"/>
      <c r="K242" s="150"/>
      <c r="L242" s="152"/>
      <c r="M242" s="152"/>
      <c r="N242" s="152"/>
      <c r="O242" s="152"/>
      <c r="P242" s="152"/>
      <c r="Q242" s="152"/>
    </row>
    <row r="243" spans="1:17" s="10" customFormat="1" hidden="1" x14ac:dyDescent="0.2">
      <c r="A243" s="163">
        <v>4223</v>
      </c>
      <c r="B243" s="164" t="s">
        <v>172</v>
      </c>
      <c r="C243" s="150"/>
      <c r="D243" s="150"/>
      <c r="E243" s="150"/>
      <c r="F243" s="150"/>
      <c r="G243" s="150"/>
      <c r="H243" s="151"/>
      <c r="I243" s="150"/>
      <c r="J243" s="150"/>
      <c r="K243" s="150"/>
      <c r="L243" s="152"/>
      <c r="M243" s="152"/>
      <c r="N243" s="152"/>
      <c r="O243" s="152"/>
      <c r="P243" s="152"/>
      <c r="Q243" s="152"/>
    </row>
    <row r="244" spans="1:17" s="10" customFormat="1" hidden="1" x14ac:dyDescent="0.2">
      <c r="A244" s="163">
        <v>4224</v>
      </c>
      <c r="B244" s="164" t="s">
        <v>174</v>
      </c>
      <c r="C244" s="150"/>
      <c r="D244" s="150"/>
      <c r="E244" s="150"/>
      <c r="F244" s="150"/>
      <c r="G244" s="150"/>
      <c r="H244" s="151"/>
      <c r="I244" s="150"/>
      <c r="J244" s="150"/>
      <c r="K244" s="150"/>
      <c r="L244" s="152"/>
      <c r="M244" s="152"/>
      <c r="N244" s="152"/>
      <c r="O244" s="152"/>
      <c r="P244" s="152"/>
      <c r="Q244" s="152"/>
    </row>
    <row r="245" spans="1:17" s="10" customFormat="1" hidden="1" x14ac:dyDescent="0.2">
      <c r="A245" s="163">
        <v>4225</v>
      </c>
      <c r="B245" s="164" t="s">
        <v>344</v>
      </c>
      <c r="C245" s="150"/>
      <c r="D245" s="150"/>
      <c r="E245" s="150"/>
      <c r="F245" s="150"/>
      <c r="G245" s="150"/>
      <c r="H245" s="151"/>
      <c r="I245" s="150"/>
      <c r="J245" s="150"/>
      <c r="K245" s="150"/>
      <c r="L245" s="152"/>
      <c r="M245" s="152"/>
      <c r="N245" s="152"/>
      <c r="O245" s="152"/>
      <c r="P245" s="152"/>
      <c r="Q245" s="152"/>
    </row>
    <row r="246" spans="1:17" s="10" customFormat="1" hidden="1" x14ac:dyDescent="0.2">
      <c r="A246" s="163">
        <v>4226</v>
      </c>
      <c r="B246" s="164" t="s">
        <v>178</v>
      </c>
      <c r="C246" s="150"/>
      <c r="D246" s="150"/>
      <c r="E246" s="150"/>
      <c r="F246" s="150"/>
      <c r="G246" s="150"/>
      <c r="H246" s="151"/>
      <c r="I246" s="150"/>
      <c r="J246" s="150"/>
      <c r="K246" s="150"/>
      <c r="L246" s="152"/>
      <c r="M246" s="152"/>
      <c r="N246" s="152"/>
      <c r="O246" s="152"/>
      <c r="P246" s="152"/>
      <c r="Q246" s="152"/>
    </row>
    <row r="247" spans="1:17" s="10" customFormat="1" hidden="1" x14ac:dyDescent="0.2">
      <c r="A247" s="163">
        <v>4227</v>
      </c>
      <c r="B247" s="165" t="s">
        <v>50</v>
      </c>
      <c r="C247" s="150"/>
      <c r="D247" s="150"/>
      <c r="E247" s="150"/>
      <c r="F247" s="150"/>
      <c r="G247" s="150"/>
      <c r="H247" s="151"/>
      <c r="I247" s="150"/>
      <c r="J247" s="150"/>
      <c r="K247" s="150"/>
      <c r="L247" s="152"/>
      <c r="M247" s="152"/>
      <c r="N247" s="152"/>
      <c r="O247" s="152"/>
      <c r="P247" s="152"/>
      <c r="Q247" s="152"/>
    </row>
    <row r="248" spans="1:17" s="10" customFormat="1" hidden="1" x14ac:dyDescent="0.2">
      <c r="A248" s="163">
        <v>4231</v>
      </c>
      <c r="B248" s="164" t="s">
        <v>183</v>
      </c>
      <c r="C248" s="150"/>
      <c r="D248" s="150"/>
      <c r="E248" s="150"/>
      <c r="F248" s="150"/>
      <c r="G248" s="150"/>
      <c r="H248" s="151"/>
      <c r="I248" s="150"/>
      <c r="J248" s="150"/>
      <c r="K248" s="150"/>
      <c r="L248" s="152"/>
      <c r="M248" s="152"/>
      <c r="N248" s="152"/>
      <c r="O248" s="152"/>
      <c r="P248" s="152"/>
      <c r="Q248" s="152"/>
    </row>
    <row r="249" spans="1:17" s="10" customFormat="1" hidden="1" x14ac:dyDescent="0.2">
      <c r="A249" s="163">
        <v>4241</v>
      </c>
      <c r="B249" s="164" t="s">
        <v>345</v>
      </c>
      <c r="C249" s="150"/>
      <c r="D249" s="150"/>
      <c r="E249" s="150"/>
      <c r="F249" s="150"/>
      <c r="G249" s="150"/>
      <c r="H249" s="151"/>
      <c r="I249" s="150"/>
      <c r="J249" s="150"/>
      <c r="K249" s="150"/>
      <c r="L249" s="152"/>
      <c r="M249" s="152"/>
      <c r="N249" s="152"/>
      <c r="O249" s="152"/>
      <c r="P249" s="152"/>
      <c r="Q249" s="152"/>
    </row>
    <row r="250" spans="1:17" s="76" customFormat="1" ht="24" hidden="1" x14ac:dyDescent="0.2">
      <c r="A250" s="166" t="s">
        <v>209</v>
      </c>
      <c r="B250" s="167" t="s">
        <v>346</v>
      </c>
      <c r="C250" s="151"/>
      <c r="D250" s="151"/>
      <c r="E250" s="151"/>
      <c r="F250" s="151"/>
      <c r="G250" s="151"/>
      <c r="H250" s="151"/>
      <c r="I250" s="151"/>
      <c r="J250" s="151"/>
      <c r="K250" s="151"/>
      <c r="L250" s="161"/>
      <c r="M250" s="161"/>
      <c r="N250" s="161"/>
      <c r="O250" s="161"/>
      <c r="P250" s="161"/>
      <c r="Q250" s="161"/>
    </row>
    <row r="251" spans="1:17" s="10" customFormat="1" ht="24" hidden="1" x14ac:dyDescent="0.2">
      <c r="A251" s="163">
        <v>4511</v>
      </c>
      <c r="B251" s="164" t="s">
        <v>51</v>
      </c>
      <c r="C251" s="150"/>
      <c r="D251" s="150"/>
      <c r="E251" s="150"/>
      <c r="F251" s="150"/>
      <c r="G251" s="150"/>
      <c r="H251" s="151"/>
      <c r="I251" s="150"/>
      <c r="J251" s="150"/>
      <c r="K251" s="150"/>
      <c r="L251" s="152"/>
      <c r="M251" s="152"/>
      <c r="N251" s="152"/>
      <c r="O251" s="152"/>
      <c r="P251" s="152"/>
      <c r="Q251" s="152"/>
    </row>
    <row r="252" spans="1:17" s="10" customFormat="1" ht="24.75" customHeight="1" x14ac:dyDescent="0.2">
      <c r="A252" s="155" t="s">
        <v>38</v>
      </c>
      <c r="B252" s="168" t="s">
        <v>353</v>
      </c>
      <c r="C252" s="157"/>
      <c r="D252" s="157"/>
      <c r="E252" s="157"/>
      <c r="F252" s="157"/>
      <c r="G252" s="157"/>
      <c r="H252" s="151"/>
      <c r="I252" s="157"/>
      <c r="J252" s="157"/>
      <c r="K252" s="157"/>
      <c r="L252" s="152"/>
      <c r="M252" s="152"/>
      <c r="N252" s="152"/>
      <c r="O252" s="152"/>
      <c r="P252" s="152"/>
      <c r="Q252" s="152"/>
    </row>
    <row r="253" spans="1:17" s="10" customFormat="1" ht="0.75" customHeight="1" x14ac:dyDescent="0.2">
      <c r="A253" s="144">
        <v>3</v>
      </c>
      <c r="B253" s="158" t="s">
        <v>337</v>
      </c>
      <c r="C253" s="150"/>
      <c r="D253" s="150"/>
      <c r="E253" s="150"/>
      <c r="F253" s="150"/>
      <c r="G253" s="150"/>
      <c r="H253" s="151"/>
      <c r="I253" s="150"/>
      <c r="J253" s="150"/>
      <c r="K253" s="150"/>
      <c r="L253" s="152"/>
      <c r="M253" s="152"/>
      <c r="N253" s="152"/>
      <c r="O253" s="152"/>
      <c r="P253" s="152"/>
      <c r="Q253" s="152"/>
    </row>
    <row r="254" spans="1:17" s="76" customFormat="1" hidden="1" x14ac:dyDescent="0.2">
      <c r="A254" s="159">
        <v>31</v>
      </c>
      <c r="B254" s="160" t="s">
        <v>21</v>
      </c>
      <c r="C254" s="151"/>
      <c r="D254" s="151"/>
      <c r="E254" s="151"/>
      <c r="F254" s="151"/>
      <c r="G254" s="151"/>
      <c r="H254" s="151"/>
      <c r="I254" s="151"/>
      <c r="J254" s="151"/>
      <c r="K254" s="151"/>
      <c r="L254" s="161"/>
      <c r="M254" s="161"/>
      <c r="N254" s="161"/>
      <c r="O254" s="161"/>
      <c r="P254" s="161"/>
      <c r="Q254" s="161"/>
    </row>
    <row r="255" spans="1:17" hidden="1" x14ac:dyDescent="0.2">
      <c r="A255" s="162">
        <v>3111</v>
      </c>
      <c r="B255" s="145" t="s">
        <v>338</v>
      </c>
      <c r="C255" s="146"/>
      <c r="D255" s="146"/>
      <c r="E255" s="146"/>
      <c r="F255" s="146"/>
      <c r="G255" s="146"/>
      <c r="H255" s="147"/>
      <c r="I255" s="146"/>
      <c r="J255" s="146"/>
      <c r="K255" s="146"/>
      <c r="L255" s="148"/>
      <c r="M255" s="148"/>
      <c r="N255" s="148"/>
      <c r="O255" s="148"/>
      <c r="P255" s="148"/>
      <c r="Q255" s="148"/>
    </row>
    <row r="256" spans="1:17" hidden="1" x14ac:dyDescent="0.2">
      <c r="A256" s="162">
        <v>3113</v>
      </c>
      <c r="B256" s="145" t="s">
        <v>59</v>
      </c>
      <c r="C256" s="146"/>
      <c r="D256" s="146"/>
      <c r="E256" s="146"/>
      <c r="F256" s="146"/>
      <c r="G256" s="146"/>
      <c r="H256" s="147"/>
      <c r="I256" s="146"/>
      <c r="J256" s="146"/>
      <c r="K256" s="146"/>
      <c r="L256" s="148"/>
      <c r="M256" s="148"/>
      <c r="N256" s="148"/>
      <c r="O256" s="148"/>
      <c r="P256" s="148"/>
      <c r="Q256" s="148"/>
    </row>
    <row r="257" spans="1:17" hidden="1" x14ac:dyDescent="0.2">
      <c r="A257" s="162">
        <v>3114</v>
      </c>
      <c r="B257" s="145" t="s">
        <v>61</v>
      </c>
      <c r="C257" s="146"/>
      <c r="D257" s="146"/>
      <c r="E257" s="146"/>
      <c r="F257" s="146"/>
      <c r="G257" s="146"/>
      <c r="H257" s="147"/>
      <c r="I257" s="146"/>
      <c r="J257" s="146"/>
      <c r="K257" s="146"/>
      <c r="L257" s="148"/>
      <c r="M257" s="148"/>
      <c r="N257" s="148"/>
      <c r="O257" s="148"/>
      <c r="P257" s="148"/>
      <c r="Q257" s="148"/>
    </row>
    <row r="258" spans="1:17" hidden="1" x14ac:dyDescent="0.2">
      <c r="A258" s="162">
        <v>3121</v>
      </c>
      <c r="B258" s="145" t="s">
        <v>23</v>
      </c>
      <c r="C258" s="146"/>
      <c r="D258" s="146"/>
      <c r="E258" s="146"/>
      <c r="F258" s="146"/>
      <c r="G258" s="146"/>
      <c r="H258" s="147"/>
      <c r="I258" s="146"/>
      <c r="J258" s="146"/>
      <c r="K258" s="146"/>
      <c r="L258" s="148"/>
      <c r="M258" s="148"/>
      <c r="N258" s="148"/>
      <c r="O258" s="148"/>
      <c r="P258" s="148"/>
      <c r="Q258" s="148"/>
    </row>
    <row r="259" spans="1:17" hidden="1" x14ac:dyDescent="0.2">
      <c r="A259" s="162">
        <v>3131</v>
      </c>
      <c r="B259" s="145" t="s">
        <v>339</v>
      </c>
      <c r="C259" s="146"/>
      <c r="D259" s="146"/>
      <c r="E259" s="146"/>
      <c r="F259" s="146"/>
      <c r="G259" s="146"/>
      <c r="H259" s="147"/>
      <c r="I259" s="146"/>
      <c r="J259" s="146"/>
      <c r="K259" s="146"/>
      <c r="L259" s="148"/>
      <c r="M259" s="148"/>
      <c r="N259" s="148"/>
      <c r="O259" s="148"/>
      <c r="P259" s="148"/>
      <c r="Q259" s="148"/>
    </row>
    <row r="260" spans="1:17" ht="21.75" hidden="1" customHeight="1" x14ac:dyDescent="0.2">
      <c r="A260" s="162">
        <v>3132</v>
      </c>
      <c r="B260" s="145" t="s">
        <v>46</v>
      </c>
      <c r="C260" s="146"/>
      <c r="D260" s="146"/>
      <c r="E260" s="146"/>
      <c r="F260" s="146"/>
      <c r="G260" s="146"/>
      <c r="H260" s="147"/>
      <c r="I260" s="146"/>
      <c r="J260" s="146"/>
      <c r="K260" s="146"/>
      <c r="L260" s="148"/>
      <c r="M260" s="148"/>
      <c r="N260" s="148"/>
      <c r="O260" s="148"/>
      <c r="P260" s="148"/>
      <c r="Q260" s="148"/>
    </row>
    <row r="261" spans="1:17" ht="24" hidden="1" x14ac:dyDescent="0.2">
      <c r="A261" s="163">
        <v>3133</v>
      </c>
      <c r="B261" s="164" t="s">
        <v>47</v>
      </c>
      <c r="C261" s="146"/>
      <c r="D261" s="146"/>
      <c r="E261" s="146"/>
      <c r="F261" s="146"/>
      <c r="G261" s="146"/>
      <c r="H261" s="147"/>
      <c r="I261" s="146"/>
      <c r="J261" s="146"/>
      <c r="K261" s="146"/>
      <c r="L261" s="148"/>
      <c r="M261" s="148"/>
      <c r="N261" s="148"/>
      <c r="O261" s="148"/>
      <c r="P261" s="148"/>
      <c r="Q261" s="148"/>
    </row>
    <row r="262" spans="1:17" s="76" customFormat="1" hidden="1" x14ac:dyDescent="0.2">
      <c r="A262" s="159">
        <v>32</v>
      </c>
      <c r="B262" s="160" t="s">
        <v>25</v>
      </c>
      <c r="C262" s="151"/>
      <c r="D262" s="151"/>
      <c r="E262" s="151"/>
      <c r="F262" s="151"/>
      <c r="G262" s="151"/>
      <c r="H262" s="151"/>
      <c r="I262" s="151"/>
      <c r="J262" s="151"/>
      <c r="K262" s="151"/>
      <c r="L262" s="161"/>
      <c r="M262" s="161"/>
      <c r="N262" s="161"/>
      <c r="O262" s="161"/>
      <c r="P262" s="161"/>
      <c r="Q262" s="161"/>
    </row>
    <row r="263" spans="1:17" s="10" customFormat="1" hidden="1" x14ac:dyDescent="0.2">
      <c r="A263" s="163">
        <v>3211</v>
      </c>
      <c r="B263" s="164" t="s">
        <v>68</v>
      </c>
      <c r="C263" s="150"/>
      <c r="D263" s="150"/>
      <c r="E263" s="150"/>
      <c r="F263" s="150"/>
      <c r="G263" s="150"/>
      <c r="H263" s="151"/>
      <c r="I263" s="150"/>
      <c r="J263" s="150"/>
      <c r="K263" s="150"/>
      <c r="L263" s="152"/>
      <c r="M263" s="152"/>
      <c r="N263" s="152"/>
      <c r="O263" s="152"/>
      <c r="P263" s="152"/>
      <c r="Q263" s="152"/>
    </row>
    <row r="264" spans="1:17" s="10" customFormat="1" ht="24" hidden="1" x14ac:dyDescent="0.2">
      <c r="A264" s="163">
        <v>3212</v>
      </c>
      <c r="B264" s="164" t="s">
        <v>70</v>
      </c>
      <c r="C264" s="150"/>
      <c r="D264" s="150"/>
      <c r="E264" s="150"/>
      <c r="F264" s="150"/>
      <c r="G264" s="150"/>
      <c r="H264" s="151"/>
      <c r="I264" s="150"/>
      <c r="J264" s="150"/>
      <c r="K264" s="150"/>
      <c r="L264" s="152"/>
      <c r="M264" s="152"/>
      <c r="N264" s="152"/>
      <c r="O264" s="152"/>
      <c r="P264" s="152"/>
      <c r="Q264" s="152"/>
    </row>
    <row r="265" spans="1:17" s="10" customFormat="1" hidden="1" x14ac:dyDescent="0.2">
      <c r="A265" s="163">
        <v>3213</v>
      </c>
      <c r="B265" s="164" t="s">
        <v>72</v>
      </c>
      <c r="C265" s="150"/>
      <c r="D265" s="150"/>
      <c r="E265" s="150"/>
      <c r="F265" s="150"/>
      <c r="G265" s="150"/>
      <c r="H265" s="151"/>
      <c r="I265" s="150"/>
      <c r="J265" s="150"/>
      <c r="K265" s="150"/>
      <c r="L265" s="152"/>
      <c r="M265" s="152"/>
      <c r="N265" s="152"/>
      <c r="O265" s="152"/>
      <c r="P265" s="152"/>
      <c r="Q265" s="152"/>
    </row>
    <row r="266" spans="1:17" s="10" customFormat="1" hidden="1" x14ac:dyDescent="0.2">
      <c r="A266" s="163">
        <v>3214</v>
      </c>
      <c r="B266" s="164" t="s">
        <v>74</v>
      </c>
      <c r="C266" s="150"/>
      <c r="D266" s="150"/>
      <c r="E266" s="150"/>
      <c r="F266" s="150"/>
      <c r="G266" s="150"/>
      <c r="H266" s="151"/>
      <c r="I266" s="150"/>
      <c r="J266" s="150"/>
      <c r="K266" s="150"/>
      <c r="L266" s="152"/>
      <c r="M266" s="152"/>
      <c r="N266" s="152"/>
      <c r="O266" s="152"/>
      <c r="P266" s="152"/>
      <c r="Q266" s="152"/>
    </row>
    <row r="267" spans="1:17" s="10" customFormat="1" ht="24" hidden="1" x14ac:dyDescent="0.2">
      <c r="A267" s="163">
        <v>3221</v>
      </c>
      <c r="B267" s="164" t="s">
        <v>48</v>
      </c>
      <c r="C267" s="150"/>
      <c r="D267" s="150"/>
      <c r="E267" s="150"/>
      <c r="F267" s="150"/>
      <c r="G267" s="150"/>
      <c r="H267" s="151"/>
      <c r="I267" s="150"/>
      <c r="J267" s="150"/>
      <c r="K267" s="150"/>
      <c r="L267" s="152"/>
      <c r="M267" s="152"/>
      <c r="N267" s="152"/>
      <c r="O267" s="152"/>
      <c r="P267" s="152"/>
      <c r="Q267" s="152"/>
    </row>
    <row r="268" spans="1:17" s="10" customFormat="1" hidden="1" x14ac:dyDescent="0.2">
      <c r="A268" s="163">
        <v>3222</v>
      </c>
      <c r="B268" s="164" t="s">
        <v>49</v>
      </c>
      <c r="C268" s="150"/>
      <c r="D268" s="150"/>
      <c r="E268" s="150"/>
      <c r="F268" s="150"/>
      <c r="G268" s="150"/>
      <c r="H268" s="151"/>
      <c r="I268" s="150"/>
      <c r="J268" s="150"/>
      <c r="K268" s="150"/>
      <c r="L268" s="152"/>
      <c r="M268" s="152"/>
      <c r="N268" s="152"/>
      <c r="O268" s="152"/>
      <c r="P268" s="152"/>
      <c r="Q268" s="152"/>
    </row>
    <row r="269" spans="1:17" s="10" customFormat="1" hidden="1" x14ac:dyDescent="0.2">
      <c r="A269" s="163">
        <v>3223</v>
      </c>
      <c r="B269" s="164" t="s">
        <v>79</v>
      </c>
      <c r="C269" s="150"/>
      <c r="D269" s="150"/>
      <c r="E269" s="150"/>
      <c r="F269" s="150"/>
      <c r="G269" s="150"/>
      <c r="H269" s="151"/>
      <c r="I269" s="150"/>
      <c r="J269" s="150"/>
      <c r="K269" s="150"/>
      <c r="L269" s="152"/>
      <c r="M269" s="152"/>
      <c r="N269" s="152"/>
      <c r="O269" s="152"/>
      <c r="P269" s="152"/>
      <c r="Q269" s="152"/>
    </row>
    <row r="270" spans="1:17" s="10" customFormat="1" ht="24" hidden="1" x14ac:dyDescent="0.2">
      <c r="A270" s="163">
        <v>3224</v>
      </c>
      <c r="B270" s="164" t="s">
        <v>81</v>
      </c>
      <c r="C270" s="150"/>
      <c r="D270" s="150"/>
      <c r="E270" s="150"/>
      <c r="F270" s="150"/>
      <c r="G270" s="150"/>
      <c r="H270" s="151"/>
      <c r="I270" s="150"/>
      <c r="J270" s="150"/>
      <c r="K270" s="150"/>
      <c r="L270" s="152"/>
      <c r="M270" s="152"/>
      <c r="N270" s="152"/>
      <c r="O270" s="152"/>
      <c r="P270" s="152"/>
      <c r="Q270" s="152"/>
    </row>
    <row r="271" spans="1:17" hidden="1" x14ac:dyDescent="0.2">
      <c r="A271" s="163">
        <v>3225</v>
      </c>
      <c r="B271" s="164" t="s">
        <v>83</v>
      </c>
      <c r="C271" s="146"/>
      <c r="D271" s="146"/>
      <c r="E271" s="146"/>
      <c r="F271" s="146"/>
      <c r="G271" s="146"/>
      <c r="H271" s="147"/>
      <c r="I271" s="146"/>
      <c r="J271" s="146"/>
      <c r="K271" s="146"/>
      <c r="L271" s="148"/>
      <c r="M271" s="148"/>
      <c r="N271" s="148"/>
      <c r="O271" s="148"/>
      <c r="P271" s="148"/>
      <c r="Q271" s="148"/>
    </row>
    <row r="272" spans="1:17" hidden="1" x14ac:dyDescent="0.2">
      <c r="A272" s="163">
        <v>3226</v>
      </c>
      <c r="B272" s="164" t="s">
        <v>340</v>
      </c>
      <c r="C272" s="146"/>
      <c r="D272" s="146"/>
      <c r="E272" s="146"/>
      <c r="F272" s="146"/>
      <c r="G272" s="146"/>
      <c r="H272" s="147"/>
      <c r="I272" s="146"/>
      <c r="J272" s="146"/>
      <c r="K272" s="146"/>
      <c r="L272" s="148"/>
      <c r="M272" s="148"/>
      <c r="N272" s="148"/>
      <c r="O272" s="148"/>
      <c r="P272" s="148"/>
      <c r="Q272" s="148"/>
    </row>
    <row r="273" spans="1:17" hidden="1" x14ac:dyDescent="0.2">
      <c r="A273" s="163">
        <v>3227</v>
      </c>
      <c r="B273" s="164" t="s">
        <v>85</v>
      </c>
      <c r="C273" s="146"/>
      <c r="D273" s="146"/>
      <c r="E273" s="146"/>
      <c r="F273" s="146"/>
      <c r="G273" s="146"/>
      <c r="H273" s="147"/>
      <c r="I273" s="146"/>
      <c r="J273" s="146"/>
      <c r="K273" s="146"/>
      <c r="L273" s="148"/>
      <c r="M273" s="148"/>
      <c r="N273" s="148"/>
      <c r="O273" s="148"/>
      <c r="P273" s="148"/>
      <c r="Q273" s="148"/>
    </row>
    <row r="274" spans="1:17" s="10" customFormat="1" hidden="1" x14ac:dyDescent="0.2">
      <c r="A274" s="163">
        <v>3231</v>
      </c>
      <c r="B274" s="164" t="s">
        <v>88</v>
      </c>
      <c r="C274" s="150"/>
      <c r="D274" s="150"/>
      <c r="E274" s="150"/>
      <c r="F274" s="150"/>
      <c r="G274" s="150"/>
      <c r="H274" s="151"/>
      <c r="I274" s="150"/>
      <c r="J274" s="150"/>
      <c r="K274" s="150"/>
      <c r="L274" s="152"/>
      <c r="M274" s="152"/>
      <c r="N274" s="152"/>
      <c r="O274" s="152"/>
      <c r="P274" s="152"/>
      <c r="Q274" s="152"/>
    </row>
    <row r="275" spans="1:17" s="10" customFormat="1" ht="18.75" hidden="1" customHeight="1" x14ac:dyDescent="0.2">
      <c r="A275" s="163">
        <v>3232</v>
      </c>
      <c r="B275" s="164" t="s">
        <v>52</v>
      </c>
      <c r="C275" s="150"/>
      <c r="D275" s="150"/>
      <c r="E275" s="150"/>
      <c r="F275" s="150"/>
      <c r="G275" s="150"/>
      <c r="H275" s="151"/>
      <c r="I275" s="150"/>
      <c r="J275" s="150"/>
      <c r="K275" s="150"/>
      <c r="L275" s="152"/>
      <c r="M275" s="152"/>
      <c r="N275" s="152"/>
      <c r="O275" s="152"/>
      <c r="P275" s="152"/>
      <c r="Q275" s="152"/>
    </row>
    <row r="276" spans="1:17" s="10" customFormat="1" hidden="1" x14ac:dyDescent="0.2">
      <c r="A276" s="163">
        <v>3233</v>
      </c>
      <c r="B276" s="164" t="s">
        <v>91</v>
      </c>
      <c r="C276" s="150"/>
      <c r="D276" s="150"/>
      <c r="E276" s="150"/>
      <c r="F276" s="150"/>
      <c r="G276" s="150"/>
      <c r="H276" s="151"/>
      <c r="I276" s="150"/>
      <c r="J276" s="150"/>
      <c r="K276" s="150"/>
      <c r="L276" s="152"/>
      <c r="M276" s="152"/>
      <c r="N276" s="152"/>
      <c r="O276" s="152"/>
      <c r="P276" s="152"/>
      <c r="Q276" s="152"/>
    </row>
    <row r="277" spans="1:17" s="10" customFormat="1" hidden="1" x14ac:dyDescent="0.2">
      <c r="A277" s="163">
        <v>3234</v>
      </c>
      <c r="B277" s="164" t="s">
        <v>93</v>
      </c>
      <c r="C277" s="150"/>
      <c r="D277" s="150"/>
      <c r="E277" s="150"/>
      <c r="F277" s="150"/>
      <c r="G277" s="150"/>
      <c r="H277" s="151"/>
      <c r="I277" s="150"/>
      <c r="J277" s="150"/>
      <c r="K277" s="150"/>
      <c r="L277" s="152"/>
      <c r="M277" s="152"/>
      <c r="N277" s="152"/>
      <c r="O277" s="152"/>
      <c r="P277" s="152"/>
      <c r="Q277" s="152"/>
    </row>
    <row r="278" spans="1:17" s="10" customFormat="1" hidden="1" x14ac:dyDescent="0.2">
      <c r="A278" s="163">
        <v>3235</v>
      </c>
      <c r="B278" s="164" t="s">
        <v>95</v>
      </c>
      <c r="C278" s="150"/>
      <c r="D278" s="150"/>
      <c r="E278" s="150"/>
      <c r="F278" s="150"/>
      <c r="G278" s="150"/>
      <c r="H278" s="151"/>
      <c r="I278" s="150"/>
      <c r="J278" s="150"/>
      <c r="K278" s="150"/>
      <c r="L278" s="152"/>
      <c r="M278" s="152"/>
      <c r="N278" s="152"/>
      <c r="O278" s="152"/>
      <c r="P278" s="152"/>
      <c r="Q278" s="152"/>
    </row>
    <row r="279" spans="1:17" s="10" customFormat="1" hidden="1" x14ac:dyDescent="0.2">
      <c r="A279" s="163">
        <v>3236</v>
      </c>
      <c r="B279" s="164" t="s">
        <v>97</v>
      </c>
      <c r="C279" s="150"/>
      <c r="D279" s="150"/>
      <c r="E279" s="150"/>
      <c r="F279" s="150"/>
      <c r="G279" s="150"/>
      <c r="H279" s="151"/>
      <c r="I279" s="150"/>
      <c r="J279" s="150"/>
      <c r="K279" s="150"/>
      <c r="L279" s="152"/>
      <c r="M279" s="152"/>
      <c r="N279" s="152"/>
      <c r="O279" s="152"/>
      <c r="P279" s="152"/>
      <c r="Q279" s="152"/>
    </row>
    <row r="280" spans="1:17" s="10" customFormat="1" hidden="1" x14ac:dyDescent="0.2">
      <c r="A280" s="163">
        <v>3237</v>
      </c>
      <c r="B280" s="164" t="s">
        <v>99</v>
      </c>
      <c r="C280" s="150"/>
      <c r="D280" s="150"/>
      <c r="E280" s="150"/>
      <c r="F280" s="150"/>
      <c r="G280" s="150"/>
      <c r="H280" s="151"/>
      <c r="I280" s="150"/>
      <c r="J280" s="150"/>
      <c r="K280" s="150"/>
      <c r="L280" s="152"/>
      <c r="M280" s="152"/>
      <c r="N280" s="152"/>
      <c r="O280" s="152"/>
      <c r="P280" s="152"/>
      <c r="Q280" s="152"/>
    </row>
    <row r="281" spans="1:17" s="10" customFormat="1" hidden="1" x14ac:dyDescent="0.2">
      <c r="A281" s="163">
        <v>3238</v>
      </c>
      <c r="B281" s="164" t="s">
        <v>101</v>
      </c>
      <c r="C281" s="150"/>
      <c r="D281" s="150"/>
      <c r="E281" s="150"/>
      <c r="F281" s="150"/>
      <c r="G281" s="150"/>
      <c r="H281" s="151"/>
      <c r="I281" s="150"/>
      <c r="J281" s="150"/>
      <c r="K281" s="150"/>
      <c r="L281" s="152"/>
      <c r="M281" s="152"/>
      <c r="N281" s="152"/>
      <c r="O281" s="152"/>
      <c r="P281" s="152"/>
      <c r="Q281" s="152"/>
    </row>
    <row r="282" spans="1:17" hidden="1" x14ac:dyDescent="0.2">
      <c r="A282" s="163">
        <v>3239</v>
      </c>
      <c r="B282" s="164" t="s">
        <v>103</v>
      </c>
      <c r="C282" s="146"/>
      <c r="D282" s="146"/>
      <c r="E282" s="146"/>
      <c r="F282" s="146"/>
      <c r="G282" s="146"/>
      <c r="H282" s="147"/>
      <c r="I282" s="146"/>
      <c r="J282" s="146"/>
      <c r="K282" s="146"/>
      <c r="L282" s="148"/>
      <c r="M282" s="148"/>
      <c r="N282" s="148"/>
      <c r="O282" s="148"/>
      <c r="P282" s="148"/>
      <c r="Q282" s="148"/>
    </row>
    <row r="283" spans="1:17" s="10" customFormat="1" ht="24" hidden="1" x14ac:dyDescent="0.2">
      <c r="A283" s="163">
        <v>3241</v>
      </c>
      <c r="B283" s="164" t="s">
        <v>105</v>
      </c>
      <c r="C283" s="150"/>
      <c r="D283" s="150"/>
      <c r="E283" s="150"/>
      <c r="F283" s="150"/>
      <c r="G283" s="150"/>
      <c r="H283" s="151"/>
      <c r="I283" s="150"/>
      <c r="J283" s="150"/>
      <c r="K283" s="150"/>
      <c r="L283" s="152"/>
      <c r="M283" s="152"/>
      <c r="N283" s="152"/>
      <c r="O283" s="152"/>
      <c r="P283" s="152"/>
      <c r="Q283" s="152"/>
    </row>
    <row r="284" spans="1:17" s="10" customFormat="1" hidden="1" x14ac:dyDescent="0.2">
      <c r="A284" s="163">
        <v>3291</v>
      </c>
      <c r="B284" s="165" t="s">
        <v>109</v>
      </c>
      <c r="C284" s="150"/>
      <c r="D284" s="150"/>
      <c r="E284" s="150"/>
      <c r="F284" s="150"/>
      <c r="G284" s="150"/>
      <c r="H284" s="151"/>
      <c r="I284" s="150"/>
      <c r="J284" s="150"/>
      <c r="K284" s="150"/>
      <c r="L284" s="152"/>
      <c r="M284" s="152"/>
      <c r="N284" s="152"/>
      <c r="O284" s="152"/>
      <c r="P284" s="152"/>
      <c r="Q284" s="152"/>
    </row>
    <row r="285" spans="1:17" s="10" customFormat="1" hidden="1" x14ac:dyDescent="0.2">
      <c r="A285" s="163">
        <v>3292</v>
      </c>
      <c r="B285" s="164" t="s">
        <v>111</v>
      </c>
      <c r="C285" s="150"/>
      <c r="D285" s="150"/>
      <c r="E285" s="150"/>
      <c r="F285" s="150"/>
      <c r="G285" s="150"/>
      <c r="H285" s="151"/>
      <c r="I285" s="150"/>
      <c r="J285" s="150"/>
      <c r="K285" s="150"/>
      <c r="L285" s="152"/>
      <c r="M285" s="152"/>
      <c r="N285" s="152"/>
      <c r="O285" s="152"/>
      <c r="P285" s="152"/>
      <c r="Q285" s="152"/>
    </row>
    <row r="286" spans="1:17" s="10" customFormat="1" hidden="1" x14ac:dyDescent="0.2">
      <c r="A286" s="163">
        <v>3293</v>
      </c>
      <c r="B286" s="164" t="s">
        <v>113</v>
      </c>
      <c r="C286" s="150"/>
      <c r="D286" s="150"/>
      <c r="E286" s="150"/>
      <c r="F286" s="150"/>
      <c r="G286" s="150"/>
      <c r="H286" s="151"/>
      <c r="I286" s="150"/>
      <c r="J286" s="150"/>
      <c r="K286" s="150"/>
      <c r="L286" s="152"/>
      <c r="M286" s="152"/>
      <c r="N286" s="152"/>
      <c r="O286" s="152"/>
      <c r="P286" s="152"/>
      <c r="Q286" s="152"/>
    </row>
    <row r="287" spans="1:17" s="10" customFormat="1" hidden="1" x14ac:dyDescent="0.2">
      <c r="A287" s="163">
        <v>3294</v>
      </c>
      <c r="B287" s="164" t="s">
        <v>341</v>
      </c>
      <c r="C287" s="150"/>
      <c r="D287" s="150"/>
      <c r="E287" s="150"/>
      <c r="F287" s="150"/>
      <c r="G287" s="150"/>
      <c r="H287" s="151"/>
      <c r="I287" s="150"/>
      <c r="J287" s="150"/>
      <c r="K287" s="150"/>
      <c r="L287" s="152"/>
      <c r="M287" s="152"/>
      <c r="N287" s="152"/>
      <c r="O287" s="152"/>
      <c r="P287" s="152"/>
      <c r="Q287" s="152"/>
    </row>
    <row r="288" spans="1:17" s="10" customFormat="1" hidden="1" x14ac:dyDescent="0.2">
      <c r="A288" s="163">
        <v>3295</v>
      </c>
      <c r="B288" s="164" t="s">
        <v>117</v>
      </c>
      <c r="C288" s="150"/>
      <c r="D288" s="150"/>
      <c r="E288" s="150"/>
      <c r="F288" s="150"/>
      <c r="G288" s="150"/>
      <c r="H288" s="151"/>
      <c r="I288" s="150"/>
      <c r="J288" s="150"/>
      <c r="K288" s="150"/>
      <c r="L288" s="152"/>
      <c r="M288" s="152"/>
      <c r="N288" s="152"/>
      <c r="O288" s="152"/>
      <c r="P288" s="152"/>
      <c r="Q288" s="152"/>
    </row>
    <row r="289" spans="1:17" s="10" customFormat="1" hidden="1" x14ac:dyDescent="0.2">
      <c r="A289" s="163">
        <v>3299</v>
      </c>
      <c r="B289" s="164" t="s">
        <v>342</v>
      </c>
      <c r="C289" s="150"/>
      <c r="D289" s="150"/>
      <c r="E289" s="150"/>
      <c r="F289" s="150"/>
      <c r="G289" s="150"/>
      <c r="H289" s="151"/>
      <c r="I289" s="150"/>
      <c r="J289" s="150"/>
      <c r="K289" s="150"/>
      <c r="L289" s="152"/>
      <c r="M289" s="152"/>
      <c r="N289" s="152"/>
      <c r="O289" s="152"/>
      <c r="P289" s="152"/>
      <c r="Q289" s="152"/>
    </row>
    <row r="290" spans="1:17" s="76" customFormat="1" hidden="1" x14ac:dyDescent="0.2">
      <c r="A290" s="159">
        <v>34</v>
      </c>
      <c r="B290" s="160" t="s">
        <v>122</v>
      </c>
      <c r="C290" s="151"/>
      <c r="D290" s="151"/>
      <c r="E290" s="151"/>
      <c r="F290" s="151"/>
      <c r="G290" s="151"/>
      <c r="H290" s="151"/>
      <c r="I290" s="151"/>
      <c r="J290" s="151"/>
      <c r="K290" s="151"/>
      <c r="L290" s="161"/>
      <c r="M290" s="161"/>
      <c r="N290" s="161"/>
      <c r="O290" s="161"/>
      <c r="P290" s="161"/>
      <c r="Q290" s="161"/>
    </row>
    <row r="291" spans="1:17" s="10" customFormat="1" hidden="1" x14ac:dyDescent="0.2">
      <c r="A291" s="163">
        <v>3431</v>
      </c>
      <c r="B291" s="165" t="s">
        <v>129</v>
      </c>
      <c r="C291" s="150"/>
      <c r="D291" s="150"/>
      <c r="E291" s="150"/>
      <c r="F291" s="150"/>
      <c r="G291" s="150"/>
      <c r="H291" s="151"/>
      <c r="I291" s="150"/>
      <c r="J291" s="150"/>
      <c r="K291" s="150"/>
      <c r="L291" s="152"/>
      <c r="M291" s="152"/>
      <c r="N291" s="152"/>
      <c r="O291" s="152"/>
      <c r="P291" s="152"/>
      <c r="Q291" s="152"/>
    </row>
    <row r="292" spans="1:17" s="10" customFormat="1" ht="6" hidden="1" customHeight="1" x14ac:dyDescent="0.2">
      <c r="A292" s="163">
        <v>3432</v>
      </c>
      <c r="B292" s="164" t="s">
        <v>131</v>
      </c>
      <c r="C292" s="150"/>
      <c r="D292" s="150"/>
      <c r="E292" s="150"/>
      <c r="F292" s="150"/>
      <c r="G292" s="150"/>
      <c r="H292" s="151"/>
      <c r="I292" s="150"/>
      <c r="J292" s="150"/>
      <c r="K292" s="150"/>
      <c r="L292" s="152"/>
      <c r="M292" s="152"/>
      <c r="N292" s="152"/>
      <c r="O292" s="152"/>
      <c r="P292" s="152"/>
      <c r="Q292" s="152"/>
    </row>
    <row r="293" spans="1:17" s="10" customFormat="1" hidden="1" x14ac:dyDescent="0.2">
      <c r="A293" s="163">
        <v>3433</v>
      </c>
      <c r="B293" s="164" t="s">
        <v>343</v>
      </c>
      <c r="C293" s="150"/>
      <c r="D293" s="150"/>
      <c r="E293" s="150"/>
      <c r="F293" s="150"/>
      <c r="G293" s="150"/>
      <c r="H293" s="151"/>
      <c r="I293" s="150"/>
      <c r="J293" s="150"/>
      <c r="K293" s="150"/>
      <c r="L293" s="152"/>
      <c r="M293" s="152"/>
      <c r="N293" s="152"/>
      <c r="O293" s="152"/>
      <c r="P293" s="152"/>
      <c r="Q293" s="152"/>
    </row>
    <row r="294" spans="1:17" s="76" customFormat="1" ht="24.75" hidden="1" customHeight="1" x14ac:dyDescent="0.2">
      <c r="A294" s="166" t="s">
        <v>160</v>
      </c>
      <c r="B294" s="167" t="s">
        <v>161</v>
      </c>
      <c r="C294" s="151"/>
      <c r="D294" s="151"/>
      <c r="E294" s="151"/>
      <c r="F294" s="151"/>
      <c r="G294" s="151"/>
      <c r="H294" s="151"/>
      <c r="I294" s="151"/>
      <c r="J294" s="151"/>
      <c r="K294" s="151"/>
      <c r="L294" s="161"/>
      <c r="M294" s="161"/>
      <c r="N294" s="161"/>
      <c r="O294" s="161"/>
      <c r="P294" s="161"/>
      <c r="Q294" s="161"/>
    </row>
    <row r="295" spans="1:17" s="10" customFormat="1" hidden="1" x14ac:dyDescent="0.2">
      <c r="A295" s="163">
        <v>4221</v>
      </c>
      <c r="B295" s="164" t="s">
        <v>168</v>
      </c>
      <c r="C295" s="150"/>
      <c r="D295" s="150"/>
      <c r="E295" s="150"/>
      <c r="F295" s="150"/>
      <c r="G295" s="150"/>
      <c r="H295" s="151"/>
      <c r="I295" s="150"/>
      <c r="J295" s="150"/>
      <c r="K295" s="150"/>
      <c r="L295" s="152"/>
      <c r="M295" s="152"/>
      <c r="N295" s="152"/>
      <c r="O295" s="152"/>
      <c r="P295" s="152"/>
      <c r="Q295" s="152"/>
    </row>
    <row r="296" spans="1:17" s="10" customFormat="1" hidden="1" x14ac:dyDescent="0.2">
      <c r="A296" s="163">
        <v>4222</v>
      </c>
      <c r="B296" s="164" t="s">
        <v>170</v>
      </c>
      <c r="C296" s="150"/>
      <c r="D296" s="150"/>
      <c r="E296" s="150"/>
      <c r="F296" s="150"/>
      <c r="G296" s="150"/>
      <c r="H296" s="151"/>
      <c r="I296" s="150"/>
      <c r="J296" s="150"/>
      <c r="K296" s="150"/>
      <c r="L296" s="152"/>
      <c r="M296" s="152"/>
      <c r="N296" s="152"/>
      <c r="O296" s="152"/>
      <c r="P296" s="152"/>
      <c r="Q296" s="152"/>
    </row>
    <row r="297" spans="1:17" s="10" customFormat="1" hidden="1" x14ac:dyDescent="0.2">
      <c r="A297" s="163">
        <v>4223</v>
      </c>
      <c r="B297" s="164" t="s">
        <v>172</v>
      </c>
      <c r="C297" s="150"/>
      <c r="D297" s="150"/>
      <c r="E297" s="150"/>
      <c r="F297" s="150"/>
      <c r="G297" s="150"/>
      <c r="H297" s="151"/>
      <c r="I297" s="150"/>
      <c r="J297" s="150"/>
      <c r="K297" s="150"/>
      <c r="L297" s="152"/>
      <c r="M297" s="152"/>
      <c r="N297" s="152"/>
      <c r="O297" s="152"/>
      <c r="P297" s="152"/>
      <c r="Q297" s="152"/>
    </row>
    <row r="298" spans="1:17" s="10" customFormat="1" hidden="1" x14ac:dyDescent="0.2">
      <c r="A298" s="163">
        <v>4224</v>
      </c>
      <c r="B298" s="164" t="s">
        <v>174</v>
      </c>
      <c r="C298" s="150"/>
      <c r="D298" s="150"/>
      <c r="E298" s="150"/>
      <c r="F298" s="150"/>
      <c r="G298" s="150"/>
      <c r="H298" s="151"/>
      <c r="I298" s="150"/>
      <c r="J298" s="150"/>
      <c r="K298" s="150"/>
      <c r="L298" s="152"/>
      <c r="M298" s="152"/>
      <c r="N298" s="152"/>
      <c r="O298" s="152"/>
      <c r="P298" s="152"/>
      <c r="Q298" s="152"/>
    </row>
    <row r="299" spans="1:17" s="10" customFormat="1" hidden="1" x14ac:dyDescent="0.2">
      <c r="A299" s="163">
        <v>4225</v>
      </c>
      <c r="B299" s="164" t="s">
        <v>344</v>
      </c>
      <c r="C299" s="150"/>
      <c r="D299" s="150"/>
      <c r="E299" s="150"/>
      <c r="F299" s="150"/>
      <c r="G299" s="150"/>
      <c r="H299" s="151"/>
      <c r="I299" s="150"/>
      <c r="J299" s="150"/>
      <c r="K299" s="150"/>
      <c r="L299" s="152"/>
      <c r="M299" s="152"/>
      <c r="N299" s="152"/>
      <c r="O299" s="152"/>
      <c r="P299" s="152"/>
      <c r="Q299" s="152"/>
    </row>
    <row r="300" spans="1:17" s="10" customFormat="1" hidden="1" x14ac:dyDescent="0.2">
      <c r="A300" s="163">
        <v>4226</v>
      </c>
      <c r="B300" s="164" t="s">
        <v>178</v>
      </c>
      <c r="C300" s="150"/>
      <c r="D300" s="150"/>
      <c r="E300" s="150"/>
      <c r="F300" s="150"/>
      <c r="G300" s="150"/>
      <c r="H300" s="151"/>
      <c r="I300" s="150"/>
      <c r="J300" s="150"/>
      <c r="K300" s="150"/>
      <c r="L300" s="152"/>
      <c r="M300" s="152"/>
      <c r="N300" s="152"/>
      <c r="O300" s="152"/>
      <c r="P300" s="152"/>
      <c r="Q300" s="152"/>
    </row>
    <row r="301" spans="1:17" s="10" customFormat="1" hidden="1" x14ac:dyDescent="0.2">
      <c r="A301" s="163">
        <v>4227</v>
      </c>
      <c r="B301" s="165" t="s">
        <v>50</v>
      </c>
      <c r="C301" s="150"/>
      <c r="D301" s="150"/>
      <c r="E301" s="150"/>
      <c r="F301" s="150"/>
      <c r="G301" s="150"/>
      <c r="H301" s="151"/>
      <c r="I301" s="150"/>
      <c r="J301" s="150"/>
      <c r="K301" s="150"/>
      <c r="L301" s="152"/>
      <c r="M301" s="152"/>
      <c r="N301" s="152"/>
      <c r="O301" s="152"/>
      <c r="P301" s="152"/>
      <c r="Q301" s="152"/>
    </row>
    <row r="302" spans="1:17" s="10" customFormat="1" hidden="1" x14ac:dyDescent="0.2">
      <c r="A302" s="163">
        <v>4231</v>
      </c>
      <c r="B302" s="164" t="s">
        <v>183</v>
      </c>
      <c r="C302" s="150"/>
      <c r="D302" s="150"/>
      <c r="E302" s="150"/>
      <c r="F302" s="150"/>
      <c r="G302" s="150"/>
      <c r="H302" s="151"/>
      <c r="I302" s="150"/>
      <c r="J302" s="150"/>
      <c r="K302" s="150"/>
      <c r="L302" s="152"/>
      <c r="M302" s="152"/>
      <c r="N302" s="152"/>
      <c r="O302" s="152"/>
      <c r="P302" s="152"/>
      <c r="Q302" s="152"/>
    </row>
    <row r="303" spans="1:17" s="10" customFormat="1" hidden="1" x14ac:dyDescent="0.2">
      <c r="A303" s="163">
        <v>4241</v>
      </c>
      <c r="B303" s="164" t="s">
        <v>345</v>
      </c>
      <c r="C303" s="150"/>
      <c r="D303" s="150"/>
      <c r="E303" s="150"/>
      <c r="F303" s="150"/>
      <c r="G303" s="150"/>
      <c r="H303" s="151"/>
      <c r="I303" s="150"/>
      <c r="J303" s="150"/>
      <c r="K303" s="150"/>
      <c r="L303" s="152"/>
      <c r="M303" s="152"/>
      <c r="N303" s="152"/>
      <c r="O303" s="152"/>
      <c r="P303" s="152"/>
      <c r="Q303" s="152"/>
    </row>
    <row r="304" spans="1:17" s="76" customFormat="1" ht="24" hidden="1" x14ac:dyDescent="0.2">
      <c r="A304" s="166" t="s">
        <v>209</v>
      </c>
      <c r="B304" s="167" t="s">
        <v>346</v>
      </c>
      <c r="C304" s="151"/>
      <c r="D304" s="151"/>
      <c r="E304" s="151"/>
      <c r="F304" s="151"/>
      <c r="G304" s="151"/>
      <c r="H304" s="151"/>
      <c r="I304" s="151"/>
      <c r="J304" s="151"/>
      <c r="K304" s="151"/>
      <c r="L304" s="161"/>
      <c r="M304" s="161"/>
      <c r="N304" s="161"/>
      <c r="O304" s="161"/>
      <c r="P304" s="161"/>
      <c r="Q304" s="161"/>
    </row>
    <row r="305" spans="1:17" s="10" customFormat="1" ht="24" hidden="1" x14ac:dyDescent="0.2">
      <c r="A305" s="163">
        <v>4511</v>
      </c>
      <c r="B305" s="164" t="s">
        <v>51</v>
      </c>
      <c r="C305" s="150"/>
      <c r="D305" s="150"/>
      <c r="E305" s="150"/>
      <c r="F305" s="150"/>
      <c r="G305" s="150"/>
      <c r="H305" s="151"/>
      <c r="I305" s="150"/>
      <c r="J305" s="150"/>
      <c r="K305" s="150"/>
      <c r="L305" s="152"/>
      <c r="M305" s="152"/>
      <c r="N305" s="152"/>
      <c r="O305" s="152"/>
      <c r="P305" s="152"/>
      <c r="Q305" s="152"/>
    </row>
    <row r="306" spans="1:17" s="10" customFormat="1" x14ac:dyDescent="0.2">
      <c r="A306" s="155" t="s">
        <v>38</v>
      </c>
      <c r="B306" s="168" t="s">
        <v>354</v>
      </c>
      <c r="C306" s="157"/>
      <c r="D306" s="157"/>
      <c r="E306" s="157"/>
      <c r="F306" s="157"/>
      <c r="G306" s="157"/>
      <c r="H306" s="151"/>
      <c r="I306" s="157"/>
      <c r="J306" s="157"/>
      <c r="K306" s="157"/>
      <c r="L306" s="152"/>
      <c r="M306" s="152"/>
      <c r="N306" s="152"/>
      <c r="O306" s="152"/>
      <c r="P306" s="152"/>
      <c r="Q306" s="152"/>
    </row>
    <row r="307" spans="1:17" s="10" customFormat="1" ht="1.5" customHeight="1" x14ac:dyDescent="0.2">
      <c r="A307" s="144">
        <v>3</v>
      </c>
      <c r="B307" s="158" t="s">
        <v>337</v>
      </c>
      <c r="C307" s="150"/>
      <c r="D307" s="150"/>
      <c r="E307" s="150"/>
      <c r="F307" s="150"/>
      <c r="G307" s="150"/>
      <c r="H307" s="151"/>
      <c r="I307" s="150"/>
      <c r="J307" s="150"/>
      <c r="K307" s="150"/>
      <c r="L307" s="152"/>
      <c r="M307" s="152"/>
      <c r="N307" s="152"/>
      <c r="O307" s="152"/>
      <c r="P307" s="152"/>
      <c r="Q307" s="152"/>
    </row>
    <row r="308" spans="1:17" s="76" customFormat="1" hidden="1" x14ac:dyDescent="0.2">
      <c r="A308" s="159">
        <v>31</v>
      </c>
      <c r="B308" s="160" t="s">
        <v>21</v>
      </c>
      <c r="C308" s="151"/>
      <c r="D308" s="151"/>
      <c r="E308" s="151"/>
      <c r="F308" s="151"/>
      <c r="G308" s="151"/>
      <c r="H308" s="151"/>
      <c r="I308" s="151"/>
      <c r="J308" s="151"/>
      <c r="K308" s="151"/>
      <c r="L308" s="161"/>
      <c r="M308" s="161"/>
      <c r="N308" s="161"/>
      <c r="O308" s="161"/>
      <c r="P308" s="161"/>
      <c r="Q308" s="161"/>
    </row>
    <row r="309" spans="1:17" hidden="1" x14ac:dyDescent="0.2">
      <c r="A309" s="162">
        <v>3111</v>
      </c>
      <c r="B309" s="145" t="s">
        <v>338</v>
      </c>
      <c r="C309" s="146"/>
      <c r="D309" s="146"/>
      <c r="E309" s="146"/>
      <c r="F309" s="146"/>
      <c r="G309" s="146"/>
      <c r="H309" s="147"/>
      <c r="I309" s="146"/>
      <c r="J309" s="146"/>
      <c r="K309" s="146"/>
      <c r="L309" s="148"/>
      <c r="M309" s="148"/>
      <c r="N309" s="148"/>
      <c r="O309" s="148"/>
      <c r="P309" s="148"/>
      <c r="Q309" s="148"/>
    </row>
    <row r="310" spans="1:17" hidden="1" x14ac:dyDescent="0.2">
      <c r="A310" s="162">
        <v>3113</v>
      </c>
      <c r="B310" s="145" t="s">
        <v>59</v>
      </c>
      <c r="C310" s="146"/>
      <c r="D310" s="146"/>
      <c r="E310" s="146"/>
      <c r="F310" s="146"/>
      <c r="G310" s="146"/>
      <c r="H310" s="147"/>
      <c r="I310" s="146"/>
      <c r="J310" s="146"/>
      <c r="K310" s="146"/>
      <c r="L310" s="148"/>
      <c r="M310" s="148"/>
      <c r="N310" s="148"/>
      <c r="O310" s="148"/>
      <c r="P310" s="148"/>
      <c r="Q310" s="148"/>
    </row>
    <row r="311" spans="1:17" hidden="1" x14ac:dyDescent="0.2">
      <c r="A311" s="162">
        <v>3114</v>
      </c>
      <c r="B311" s="145" t="s">
        <v>61</v>
      </c>
      <c r="C311" s="146"/>
      <c r="D311" s="146"/>
      <c r="E311" s="146"/>
      <c r="F311" s="146"/>
      <c r="G311" s="146"/>
      <c r="H311" s="147"/>
      <c r="I311" s="146"/>
      <c r="J311" s="146"/>
      <c r="K311" s="146"/>
      <c r="L311" s="148"/>
      <c r="M311" s="148"/>
      <c r="N311" s="148"/>
      <c r="O311" s="148"/>
      <c r="P311" s="148"/>
      <c r="Q311" s="148"/>
    </row>
    <row r="312" spans="1:17" hidden="1" x14ac:dyDescent="0.2">
      <c r="A312" s="162">
        <v>3121</v>
      </c>
      <c r="B312" s="145" t="s">
        <v>23</v>
      </c>
      <c r="C312" s="146"/>
      <c r="D312" s="146"/>
      <c r="E312" s="146"/>
      <c r="F312" s="146"/>
      <c r="G312" s="146"/>
      <c r="H312" s="147"/>
      <c r="I312" s="146"/>
      <c r="J312" s="146"/>
      <c r="K312" s="146"/>
      <c r="L312" s="148"/>
      <c r="M312" s="148"/>
      <c r="N312" s="148"/>
      <c r="O312" s="148"/>
      <c r="P312" s="148"/>
      <c r="Q312" s="148"/>
    </row>
    <row r="313" spans="1:17" hidden="1" x14ac:dyDescent="0.2">
      <c r="A313" s="162">
        <v>3131</v>
      </c>
      <c r="B313" s="145" t="s">
        <v>339</v>
      </c>
      <c r="C313" s="146"/>
      <c r="D313" s="146"/>
      <c r="E313" s="146"/>
      <c r="F313" s="146"/>
      <c r="G313" s="146"/>
      <c r="H313" s="147"/>
      <c r="I313" s="146"/>
      <c r="J313" s="146"/>
      <c r="K313" s="146"/>
      <c r="L313" s="148"/>
      <c r="M313" s="148"/>
      <c r="N313" s="148"/>
      <c r="O313" s="148"/>
      <c r="P313" s="148"/>
      <c r="Q313" s="148"/>
    </row>
    <row r="314" spans="1:17" ht="11.25" hidden="1" customHeight="1" x14ac:dyDescent="0.2">
      <c r="A314" s="162">
        <v>3132</v>
      </c>
      <c r="B314" s="145" t="s">
        <v>46</v>
      </c>
      <c r="C314" s="146"/>
      <c r="D314" s="146"/>
      <c r="E314" s="146"/>
      <c r="F314" s="146"/>
      <c r="G314" s="146"/>
      <c r="H314" s="147"/>
      <c r="I314" s="146"/>
      <c r="J314" s="146"/>
      <c r="K314" s="146"/>
      <c r="L314" s="148"/>
      <c r="M314" s="148"/>
      <c r="N314" s="148"/>
      <c r="O314" s="148"/>
      <c r="P314" s="148"/>
      <c r="Q314" s="148"/>
    </row>
    <row r="315" spans="1:17" ht="24" hidden="1" x14ac:dyDescent="0.2">
      <c r="A315" s="163">
        <v>3133</v>
      </c>
      <c r="B315" s="164" t="s">
        <v>47</v>
      </c>
      <c r="C315" s="146"/>
      <c r="D315" s="146"/>
      <c r="E315" s="146"/>
      <c r="F315" s="146"/>
      <c r="G315" s="146"/>
      <c r="H315" s="147"/>
      <c r="I315" s="146"/>
      <c r="J315" s="146"/>
      <c r="K315" s="146"/>
      <c r="L315" s="148"/>
      <c r="M315" s="148"/>
      <c r="N315" s="148"/>
      <c r="O315" s="148"/>
      <c r="P315" s="148"/>
      <c r="Q315" s="148"/>
    </row>
    <row r="316" spans="1:17" s="76" customFormat="1" hidden="1" x14ac:dyDescent="0.2">
      <c r="A316" s="159">
        <v>32</v>
      </c>
      <c r="B316" s="160" t="s">
        <v>25</v>
      </c>
      <c r="C316" s="151"/>
      <c r="D316" s="151"/>
      <c r="E316" s="151"/>
      <c r="F316" s="151"/>
      <c r="G316" s="151"/>
      <c r="H316" s="151"/>
      <c r="I316" s="151"/>
      <c r="J316" s="151"/>
      <c r="K316" s="151"/>
      <c r="L316" s="161"/>
      <c r="M316" s="161"/>
      <c r="N316" s="161"/>
      <c r="O316" s="161"/>
      <c r="P316" s="161"/>
      <c r="Q316" s="161"/>
    </row>
    <row r="317" spans="1:17" s="10" customFormat="1" hidden="1" x14ac:dyDescent="0.2">
      <c r="A317" s="163">
        <v>3211</v>
      </c>
      <c r="B317" s="164" t="s">
        <v>68</v>
      </c>
      <c r="C317" s="150"/>
      <c r="D317" s="150"/>
      <c r="E317" s="150"/>
      <c r="F317" s="150"/>
      <c r="G317" s="150"/>
      <c r="H317" s="151"/>
      <c r="I317" s="150"/>
      <c r="J317" s="150"/>
      <c r="K317" s="150"/>
      <c r="L317" s="152"/>
      <c r="M317" s="152"/>
      <c r="N317" s="152"/>
      <c r="O317" s="152"/>
      <c r="P317" s="152"/>
      <c r="Q317" s="152"/>
    </row>
    <row r="318" spans="1:17" s="10" customFormat="1" ht="24" hidden="1" x14ac:dyDescent="0.2">
      <c r="A318" s="163">
        <v>3212</v>
      </c>
      <c r="B318" s="164" t="s">
        <v>70</v>
      </c>
      <c r="C318" s="150"/>
      <c r="D318" s="150"/>
      <c r="E318" s="150"/>
      <c r="F318" s="150"/>
      <c r="G318" s="150"/>
      <c r="H318" s="151"/>
      <c r="I318" s="150"/>
      <c r="J318" s="150"/>
      <c r="K318" s="150"/>
      <c r="L318" s="152"/>
      <c r="M318" s="152"/>
      <c r="N318" s="152"/>
      <c r="O318" s="152"/>
      <c r="P318" s="152"/>
      <c r="Q318" s="152"/>
    </row>
    <row r="319" spans="1:17" s="10" customFormat="1" hidden="1" x14ac:dyDescent="0.2">
      <c r="A319" s="163">
        <v>3213</v>
      </c>
      <c r="B319" s="164" t="s">
        <v>72</v>
      </c>
      <c r="C319" s="150"/>
      <c r="D319" s="150"/>
      <c r="E319" s="150"/>
      <c r="F319" s="150"/>
      <c r="G319" s="150"/>
      <c r="H319" s="151"/>
      <c r="I319" s="150"/>
      <c r="J319" s="150"/>
      <c r="K319" s="150"/>
      <c r="L319" s="152"/>
      <c r="M319" s="152"/>
      <c r="N319" s="152"/>
      <c r="O319" s="152"/>
      <c r="P319" s="152"/>
      <c r="Q319" s="152"/>
    </row>
    <row r="320" spans="1:17" s="10" customFormat="1" hidden="1" x14ac:dyDescent="0.2">
      <c r="A320" s="163">
        <v>3214</v>
      </c>
      <c r="B320" s="164" t="s">
        <v>74</v>
      </c>
      <c r="C320" s="150"/>
      <c r="D320" s="150"/>
      <c r="E320" s="150"/>
      <c r="F320" s="150"/>
      <c r="G320" s="150"/>
      <c r="H320" s="151"/>
      <c r="I320" s="150"/>
      <c r="J320" s="150"/>
      <c r="K320" s="150"/>
      <c r="L320" s="152"/>
      <c r="M320" s="152"/>
      <c r="N320" s="152"/>
      <c r="O320" s="152"/>
      <c r="P320" s="152"/>
      <c r="Q320" s="152"/>
    </row>
    <row r="321" spans="1:17" s="10" customFormat="1" ht="24" hidden="1" x14ac:dyDescent="0.2">
      <c r="A321" s="163">
        <v>3221</v>
      </c>
      <c r="B321" s="164" t="s">
        <v>48</v>
      </c>
      <c r="C321" s="150"/>
      <c r="D321" s="150"/>
      <c r="E321" s="150"/>
      <c r="F321" s="150"/>
      <c r="G321" s="150"/>
      <c r="H321" s="151"/>
      <c r="I321" s="150"/>
      <c r="J321" s="150"/>
      <c r="K321" s="150"/>
      <c r="L321" s="152"/>
      <c r="M321" s="152"/>
      <c r="N321" s="152"/>
      <c r="O321" s="152"/>
      <c r="P321" s="152"/>
      <c r="Q321" s="152"/>
    </row>
    <row r="322" spans="1:17" s="10" customFormat="1" hidden="1" x14ac:dyDescent="0.2">
      <c r="A322" s="163">
        <v>3222</v>
      </c>
      <c r="B322" s="164" t="s">
        <v>49</v>
      </c>
      <c r="C322" s="150"/>
      <c r="D322" s="150"/>
      <c r="E322" s="150"/>
      <c r="F322" s="150"/>
      <c r="G322" s="150"/>
      <c r="H322" s="151"/>
      <c r="I322" s="150"/>
      <c r="J322" s="150"/>
      <c r="K322" s="150"/>
      <c r="L322" s="152"/>
      <c r="M322" s="152"/>
      <c r="N322" s="152"/>
      <c r="O322" s="152"/>
      <c r="P322" s="152"/>
      <c r="Q322" s="152"/>
    </row>
    <row r="323" spans="1:17" s="10" customFormat="1" hidden="1" x14ac:dyDescent="0.2">
      <c r="A323" s="163">
        <v>3223</v>
      </c>
      <c r="B323" s="164" t="s">
        <v>79</v>
      </c>
      <c r="C323" s="150"/>
      <c r="D323" s="150"/>
      <c r="E323" s="150"/>
      <c r="F323" s="150"/>
      <c r="G323" s="150"/>
      <c r="H323" s="151"/>
      <c r="I323" s="150"/>
      <c r="J323" s="150"/>
      <c r="K323" s="150"/>
      <c r="L323" s="152"/>
      <c r="M323" s="152"/>
      <c r="N323" s="152"/>
      <c r="O323" s="152"/>
      <c r="P323" s="152"/>
      <c r="Q323" s="152"/>
    </row>
    <row r="324" spans="1:17" s="10" customFormat="1" ht="24" hidden="1" x14ac:dyDescent="0.2">
      <c r="A324" s="163">
        <v>3224</v>
      </c>
      <c r="B324" s="164" t="s">
        <v>81</v>
      </c>
      <c r="C324" s="150"/>
      <c r="D324" s="150"/>
      <c r="E324" s="150"/>
      <c r="F324" s="150"/>
      <c r="G324" s="150"/>
      <c r="H324" s="151"/>
      <c r="I324" s="150"/>
      <c r="J324" s="150"/>
      <c r="K324" s="150"/>
      <c r="L324" s="152"/>
      <c r="M324" s="152"/>
      <c r="N324" s="152"/>
      <c r="O324" s="152"/>
      <c r="P324" s="152"/>
      <c r="Q324" s="152"/>
    </row>
    <row r="325" spans="1:17" hidden="1" x14ac:dyDescent="0.2">
      <c r="A325" s="163">
        <v>3225</v>
      </c>
      <c r="B325" s="164" t="s">
        <v>83</v>
      </c>
      <c r="C325" s="146"/>
      <c r="D325" s="146"/>
      <c r="E325" s="146"/>
      <c r="F325" s="146"/>
      <c r="G325" s="146"/>
      <c r="H325" s="147"/>
      <c r="I325" s="146"/>
      <c r="J325" s="146"/>
      <c r="K325" s="146"/>
      <c r="L325" s="148"/>
      <c r="M325" s="148"/>
      <c r="N325" s="148"/>
      <c r="O325" s="148"/>
      <c r="P325" s="148"/>
      <c r="Q325" s="148"/>
    </row>
    <row r="326" spans="1:17" hidden="1" x14ac:dyDescent="0.2">
      <c r="A326" s="163">
        <v>3226</v>
      </c>
      <c r="B326" s="164" t="s">
        <v>340</v>
      </c>
      <c r="C326" s="146"/>
      <c r="D326" s="146"/>
      <c r="E326" s="146"/>
      <c r="F326" s="146"/>
      <c r="G326" s="146"/>
      <c r="H326" s="147"/>
      <c r="I326" s="146"/>
      <c r="J326" s="146"/>
      <c r="K326" s="146"/>
      <c r="L326" s="148"/>
      <c r="M326" s="148"/>
      <c r="N326" s="148"/>
      <c r="O326" s="148"/>
      <c r="P326" s="148"/>
      <c r="Q326" s="148"/>
    </row>
    <row r="327" spans="1:17" hidden="1" x14ac:dyDescent="0.2">
      <c r="A327" s="163">
        <v>3227</v>
      </c>
      <c r="B327" s="164" t="s">
        <v>85</v>
      </c>
      <c r="C327" s="146"/>
      <c r="D327" s="146"/>
      <c r="E327" s="146"/>
      <c r="F327" s="146"/>
      <c r="G327" s="146"/>
      <c r="H327" s="147"/>
      <c r="I327" s="146"/>
      <c r="J327" s="146"/>
      <c r="K327" s="146"/>
      <c r="L327" s="148"/>
      <c r="M327" s="148"/>
      <c r="N327" s="148"/>
      <c r="O327" s="148"/>
      <c r="P327" s="148"/>
      <c r="Q327" s="148"/>
    </row>
    <row r="328" spans="1:17" s="10" customFormat="1" hidden="1" x14ac:dyDescent="0.2">
      <c r="A328" s="163">
        <v>3231</v>
      </c>
      <c r="B328" s="164" t="s">
        <v>88</v>
      </c>
      <c r="C328" s="150"/>
      <c r="D328" s="150"/>
      <c r="E328" s="150"/>
      <c r="F328" s="150"/>
      <c r="G328" s="150"/>
      <c r="H328" s="151"/>
      <c r="I328" s="150"/>
      <c r="J328" s="150"/>
      <c r="K328" s="150"/>
      <c r="L328" s="152"/>
      <c r="M328" s="152"/>
      <c r="N328" s="152"/>
      <c r="O328" s="152"/>
      <c r="P328" s="152"/>
      <c r="Q328" s="152"/>
    </row>
    <row r="329" spans="1:17" s="10" customFormat="1" ht="6" hidden="1" customHeight="1" x14ac:dyDescent="0.2">
      <c r="A329" s="163">
        <v>3232</v>
      </c>
      <c r="B329" s="164" t="s">
        <v>52</v>
      </c>
      <c r="C329" s="150"/>
      <c r="D329" s="150"/>
      <c r="E329" s="150"/>
      <c r="F329" s="150"/>
      <c r="G329" s="150"/>
      <c r="H329" s="151"/>
      <c r="I329" s="150"/>
      <c r="J329" s="150"/>
      <c r="K329" s="150"/>
      <c r="L329" s="152"/>
      <c r="M329" s="152"/>
      <c r="N329" s="152"/>
      <c r="O329" s="152"/>
      <c r="P329" s="152"/>
      <c r="Q329" s="152"/>
    </row>
    <row r="330" spans="1:17" s="10" customFormat="1" hidden="1" x14ac:dyDescent="0.2">
      <c r="A330" s="163">
        <v>3233</v>
      </c>
      <c r="B330" s="164" t="s">
        <v>91</v>
      </c>
      <c r="C330" s="150"/>
      <c r="D330" s="150"/>
      <c r="E330" s="150"/>
      <c r="F330" s="150"/>
      <c r="G330" s="150"/>
      <c r="H330" s="151"/>
      <c r="I330" s="150"/>
      <c r="J330" s="150"/>
      <c r="K330" s="150"/>
      <c r="L330" s="152"/>
      <c r="M330" s="152"/>
      <c r="N330" s="152"/>
      <c r="O330" s="152"/>
      <c r="P330" s="152"/>
      <c r="Q330" s="152"/>
    </row>
    <row r="331" spans="1:17" s="10" customFormat="1" hidden="1" x14ac:dyDescent="0.2">
      <c r="A331" s="163">
        <v>3234</v>
      </c>
      <c r="B331" s="164" t="s">
        <v>93</v>
      </c>
      <c r="C331" s="150"/>
      <c r="D331" s="150"/>
      <c r="E331" s="150"/>
      <c r="F331" s="150"/>
      <c r="G331" s="150"/>
      <c r="H331" s="151"/>
      <c r="I331" s="150"/>
      <c r="J331" s="150"/>
      <c r="K331" s="150"/>
      <c r="L331" s="152"/>
      <c r="M331" s="152"/>
      <c r="N331" s="152"/>
      <c r="O331" s="152"/>
      <c r="P331" s="152"/>
      <c r="Q331" s="152"/>
    </row>
    <row r="332" spans="1:17" s="10" customFormat="1" hidden="1" x14ac:dyDescent="0.2">
      <c r="A332" s="163">
        <v>3235</v>
      </c>
      <c r="B332" s="164" t="s">
        <v>95</v>
      </c>
      <c r="C332" s="150"/>
      <c r="D332" s="150"/>
      <c r="E332" s="150"/>
      <c r="F332" s="150"/>
      <c r="G332" s="150"/>
      <c r="H332" s="151"/>
      <c r="I332" s="150"/>
      <c r="J332" s="150"/>
      <c r="K332" s="150"/>
      <c r="L332" s="152"/>
      <c r="M332" s="152"/>
      <c r="N332" s="152"/>
      <c r="O332" s="152"/>
      <c r="P332" s="152"/>
      <c r="Q332" s="152"/>
    </row>
    <row r="333" spans="1:17" s="10" customFormat="1" hidden="1" x14ac:dyDescent="0.2">
      <c r="A333" s="163">
        <v>3236</v>
      </c>
      <c r="B333" s="164" t="s">
        <v>97</v>
      </c>
      <c r="C333" s="150"/>
      <c r="D333" s="150"/>
      <c r="E333" s="150"/>
      <c r="F333" s="150"/>
      <c r="G333" s="150"/>
      <c r="H333" s="151"/>
      <c r="I333" s="150"/>
      <c r="J333" s="150"/>
      <c r="K333" s="150"/>
      <c r="L333" s="152"/>
      <c r="M333" s="152"/>
      <c r="N333" s="152"/>
      <c r="O333" s="152"/>
      <c r="P333" s="152"/>
      <c r="Q333" s="152"/>
    </row>
    <row r="334" spans="1:17" s="10" customFormat="1" hidden="1" x14ac:dyDescent="0.2">
      <c r="A334" s="163">
        <v>3237</v>
      </c>
      <c r="B334" s="164" t="s">
        <v>99</v>
      </c>
      <c r="C334" s="150"/>
      <c r="D334" s="150"/>
      <c r="E334" s="150"/>
      <c r="F334" s="150"/>
      <c r="G334" s="150"/>
      <c r="H334" s="151"/>
      <c r="I334" s="150"/>
      <c r="J334" s="150"/>
      <c r="K334" s="150"/>
      <c r="L334" s="152"/>
      <c r="M334" s="152"/>
      <c r="N334" s="152"/>
      <c r="O334" s="152"/>
      <c r="P334" s="152"/>
      <c r="Q334" s="152"/>
    </row>
    <row r="335" spans="1:17" s="10" customFormat="1" hidden="1" x14ac:dyDescent="0.2">
      <c r="A335" s="163">
        <v>3238</v>
      </c>
      <c r="B335" s="164" t="s">
        <v>101</v>
      </c>
      <c r="C335" s="150"/>
      <c r="D335" s="150"/>
      <c r="E335" s="150"/>
      <c r="F335" s="150"/>
      <c r="G335" s="150"/>
      <c r="H335" s="151"/>
      <c r="I335" s="150"/>
      <c r="J335" s="150"/>
      <c r="K335" s="150"/>
      <c r="L335" s="152"/>
      <c r="M335" s="152"/>
      <c r="N335" s="152"/>
      <c r="O335" s="152"/>
      <c r="P335" s="152"/>
      <c r="Q335" s="152"/>
    </row>
    <row r="336" spans="1:17" hidden="1" x14ac:dyDescent="0.2">
      <c r="A336" s="163">
        <v>3239</v>
      </c>
      <c r="B336" s="164" t="s">
        <v>103</v>
      </c>
      <c r="C336" s="146"/>
      <c r="D336" s="146"/>
      <c r="E336" s="146"/>
      <c r="F336" s="146"/>
      <c r="G336" s="146"/>
      <c r="H336" s="147"/>
      <c r="I336" s="146"/>
      <c r="J336" s="146"/>
      <c r="K336" s="146"/>
      <c r="L336" s="148"/>
      <c r="M336" s="148"/>
      <c r="N336" s="148"/>
      <c r="O336" s="148"/>
      <c r="P336" s="148"/>
      <c r="Q336" s="148"/>
    </row>
    <row r="337" spans="1:17" s="10" customFormat="1" ht="24" hidden="1" x14ac:dyDescent="0.2">
      <c r="A337" s="163">
        <v>3241</v>
      </c>
      <c r="B337" s="164" t="s">
        <v>105</v>
      </c>
      <c r="C337" s="150"/>
      <c r="D337" s="150"/>
      <c r="E337" s="150"/>
      <c r="F337" s="150"/>
      <c r="G337" s="150"/>
      <c r="H337" s="151"/>
      <c r="I337" s="150"/>
      <c r="J337" s="150"/>
      <c r="K337" s="150"/>
      <c r="L337" s="152"/>
      <c r="M337" s="152"/>
      <c r="N337" s="152"/>
      <c r="O337" s="152"/>
      <c r="P337" s="152"/>
      <c r="Q337" s="152"/>
    </row>
    <row r="338" spans="1:17" s="10" customFormat="1" hidden="1" x14ac:dyDescent="0.2">
      <c r="A338" s="163">
        <v>3291</v>
      </c>
      <c r="B338" s="165" t="s">
        <v>109</v>
      </c>
      <c r="C338" s="150"/>
      <c r="D338" s="150"/>
      <c r="E338" s="150"/>
      <c r="F338" s="150"/>
      <c r="G338" s="150"/>
      <c r="H338" s="151"/>
      <c r="I338" s="150"/>
      <c r="J338" s="150"/>
      <c r="K338" s="150"/>
      <c r="L338" s="152"/>
      <c r="M338" s="152"/>
      <c r="N338" s="152"/>
      <c r="O338" s="152"/>
      <c r="P338" s="152"/>
      <c r="Q338" s="152"/>
    </row>
    <row r="339" spans="1:17" s="10" customFormat="1" hidden="1" x14ac:dyDescent="0.2">
      <c r="A339" s="163">
        <v>3292</v>
      </c>
      <c r="B339" s="164" t="s">
        <v>111</v>
      </c>
      <c r="C339" s="150"/>
      <c r="D339" s="150"/>
      <c r="E339" s="150"/>
      <c r="F339" s="150"/>
      <c r="G339" s="150"/>
      <c r="H339" s="151"/>
      <c r="I339" s="150"/>
      <c r="J339" s="150"/>
      <c r="K339" s="150"/>
      <c r="L339" s="152"/>
      <c r="M339" s="152"/>
      <c r="N339" s="152"/>
      <c r="O339" s="152"/>
      <c r="P339" s="152"/>
      <c r="Q339" s="152"/>
    </row>
    <row r="340" spans="1:17" s="10" customFormat="1" hidden="1" x14ac:dyDescent="0.2">
      <c r="A340" s="163">
        <v>3293</v>
      </c>
      <c r="B340" s="164" t="s">
        <v>113</v>
      </c>
      <c r="C340" s="150"/>
      <c r="D340" s="150"/>
      <c r="E340" s="150"/>
      <c r="F340" s="150"/>
      <c r="G340" s="150"/>
      <c r="H340" s="151"/>
      <c r="I340" s="150"/>
      <c r="J340" s="150"/>
      <c r="K340" s="150"/>
      <c r="L340" s="152"/>
      <c r="M340" s="152"/>
      <c r="N340" s="152"/>
      <c r="O340" s="152"/>
      <c r="P340" s="152"/>
      <c r="Q340" s="152"/>
    </row>
    <row r="341" spans="1:17" s="10" customFormat="1" hidden="1" x14ac:dyDescent="0.2">
      <c r="A341" s="163">
        <v>3294</v>
      </c>
      <c r="B341" s="164" t="s">
        <v>341</v>
      </c>
      <c r="C341" s="150"/>
      <c r="D341" s="150"/>
      <c r="E341" s="150"/>
      <c r="F341" s="150"/>
      <c r="G341" s="150"/>
      <c r="H341" s="151"/>
      <c r="I341" s="150"/>
      <c r="J341" s="150"/>
      <c r="K341" s="150"/>
      <c r="L341" s="152"/>
      <c r="M341" s="152"/>
      <c r="N341" s="152"/>
      <c r="O341" s="152"/>
      <c r="P341" s="152"/>
      <c r="Q341" s="152"/>
    </row>
    <row r="342" spans="1:17" s="10" customFormat="1" hidden="1" x14ac:dyDescent="0.2">
      <c r="A342" s="163">
        <v>3295</v>
      </c>
      <c r="B342" s="164" t="s">
        <v>117</v>
      </c>
      <c r="C342" s="150"/>
      <c r="D342" s="150"/>
      <c r="E342" s="150"/>
      <c r="F342" s="150"/>
      <c r="G342" s="150"/>
      <c r="H342" s="151"/>
      <c r="I342" s="150"/>
      <c r="J342" s="150"/>
      <c r="K342" s="150"/>
      <c r="L342" s="152"/>
      <c r="M342" s="152"/>
      <c r="N342" s="152"/>
      <c r="O342" s="152"/>
      <c r="P342" s="152"/>
      <c r="Q342" s="152"/>
    </row>
    <row r="343" spans="1:17" s="10" customFormat="1" hidden="1" x14ac:dyDescent="0.2">
      <c r="A343" s="163">
        <v>3299</v>
      </c>
      <c r="B343" s="164" t="s">
        <v>342</v>
      </c>
      <c r="C343" s="150"/>
      <c r="D343" s="150"/>
      <c r="E343" s="150"/>
      <c r="F343" s="150"/>
      <c r="G343" s="150"/>
      <c r="H343" s="151"/>
      <c r="I343" s="150"/>
      <c r="J343" s="150"/>
      <c r="K343" s="150"/>
      <c r="L343" s="152"/>
      <c r="M343" s="152"/>
      <c r="N343" s="152"/>
      <c r="O343" s="152"/>
      <c r="P343" s="152"/>
      <c r="Q343" s="152"/>
    </row>
    <row r="344" spans="1:17" s="76" customFormat="1" hidden="1" x14ac:dyDescent="0.2">
      <c r="A344" s="159">
        <v>34</v>
      </c>
      <c r="B344" s="160" t="s">
        <v>122</v>
      </c>
      <c r="C344" s="151"/>
      <c r="D344" s="151"/>
      <c r="E344" s="151"/>
      <c r="F344" s="151"/>
      <c r="G344" s="151"/>
      <c r="H344" s="151"/>
      <c r="I344" s="151"/>
      <c r="J344" s="151"/>
      <c r="K344" s="151"/>
      <c r="L344" s="161"/>
      <c r="M344" s="161"/>
      <c r="N344" s="161"/>
      <c r="O344" s="161"/>
      <c r="P344" s="161"/>
      <c r="Q344" s="161"/>
    </row>
    <row r="345" spans="1:17" s="10" customFormat="1" hidden="1" x14ac:dyDescent="0.2">
      <c r="A345" s="163">
        <v>3431</v>
      </c>
      <c r="B345" s="165" t="s">
        <v>129</v>
      </c>
      <c r="C345" s="150"/>
      <c r="D345" s="150"/>
      <c r="E345" s="150"/>
      <c r="F345" s="150"/>
      <c r="G345" s="150"/>
      <c r="H345" s="151"/>
      <c r="I345" s="150"/>
      <c r="J345" s="150"/>
      <c r="K345" s="150"/>
      <c r="L345" s="152"/>
      <c r="M345" s="152"/>
      <c r="N345" s="152"/>
      <c r="O345" s="152"/>
      <c r="P345" s="152"/>
      <c r="Q345" s="152"/>
    </row>
    <row r="346" spans="1:17" s="10" customFormat="1" ht="18" hidden="1" customHeight="1" x14ac:dyDescent="0.2">
      <c r="A346" s="163">
        <v>3432</v>
      </c>
      <c r="B346" s="164" t="s">
        <v>131</v>
      </c>
      <c r="C346" s="150"/>
      <c r="D346" s="150"/>
      <c r="E346" s="150"/>
      <c r="F346" s="150"/>
      <c r="G346" s="150"/>
      <c r="H346" s="151"/>
      <c r="I346" s="150"/>
      <c r="J346" s="150"/>
      <c r="K346" s="150"/>
      <c r="L346" s="152"/>
      <c r="M346" s="152"/>
      <c r="N346" s="152"/>
      <c r="O346" s="152"/>
      <c r="P346" s="152"/>
      <c r="Q346" s="152"/>
    </row>
    <row r="347" spans="1:17" s="10" customFormat="1" hidden="1" x14ac:dyDescent="0.2">
      <c r="A347" s="163">
        <v>3433</v>
      </c>
      <c r="B347" s="164" t="s">
        <v>343</v>
      </c>
      <c r="C347" s="150"/>
      <c r="D347" s="150"/>
      <c r="E347" s="150"/>
      <c r="F347" s="150"/>
      <c r="G347" s="150"/>
      <c r="H347" s="151"/>
      <c r="I347" s="150"/>
      <c r="J347" s="150"/>
      <c r="K347" s="150"/>
      <c r="L347" s="152"/>
      <c r="M347" s="152"/>
      <c r="N347" s="152"/>
      <c r="O347" s="152"/>
      <c r="P347" s="152"/>
      <c r="Q347" s="152"/>
    </row>
    <row r="348" spans="1:17" s="76" customFormat="1" ht="24.75" hidden="1" customHeight="1" x14ac:dyDescent="0.2">
      <c r="A348" s="166" t="s">
        <v>160</v>
      </c>
      <c r="B348" s="167" t="s">
        <v>161</v>
      </c>
      <c r="C348" s="151"/>
      <c r="D348" s="151"/>
      <c r="E348" s="151"/>
      <c r="F348" s="151"/>
      <c r="G348" s="151"/>
      <c r="H348" s="151"/>
      <c r="I348" s="151"/>
      <c r="J348" s="151"/>
      <c r="K348" s="151"/>
      <c r="L348" s="161"/>
      <c r="M348" s="161"/>
      <c r="N348" s="161"/>
      <c r="O348" s="161"/>
      <c r="P348" s="161"/>
      <c r="Q348" s="161"/>
    </row>
    <row r="349" spans="1:17" s="10" customFormat="1" hidden="1" x14ac:dyDescent="0.2">
      <c r="A349" s="163">
        <v>4221</v>
      </c>
      <c r="B349" s="164" t="s">
        <v>168</v>
      </c>
      <c r="C349" s="150"/>
      <c r="D349" s="150"/>
      <c r="E349" s="150"/>
      <c r="F349" s="150"/>
      <c r="G349" s="150"/>
      <c r="H349" s="151"/>
      <c r="I349" s="150"/>
      <c r="J349" s="150"/>
      <c r="K349" s="150"/>
      <c r="L349" s="152"/>
      <c r="M349" s="152"/>
      <c r="N349" s="152"/>
      <c r="O349" s="152"/>
      <c r="P349" s="152"/>
      <c r="Q349" s="152"/>
    </row>
    <row r="350" spans="1:17" s="10" customFormat="1" hidden="1" x14ac:dyDescent="0.2">
      <c r="A350" s="163">
        <v>4222</v>
      </c>
      <c r="B350" s="164" t="s">
        <v>170</v>
      </c>
      <c r="C350" s="150"/>
      <c r="D350" s="150"/>
      <c r="E350" s="150"/>
      <c r="F350" s="150"/>
      <c r="G350" s="150"/>
      <c r="H350" s="151"/>
      <c r="I350" s="150"/>
      <c r="J350" s="150"/>
      <c r="K350" s="150"/>
      <c r="L350" s="152"/>
      <c r="M350" s="152"/>
      <c r="N350" s="152"/>
      <c r="O350" s="152"/>
      <c r="P350" s="152"/>
      <c r="Q350" s="152"/>
    </row>
    <row r="351" spans="1:17" s="10" customFormat="1" hidden="1" x14ac:dyDescent="0.2">
      <c r="A351" s="163">
        <v>4223</v>
      </c>
      <c r="B351" s="164" t="s">
        <v>172</v>
      </c>
      <c r="C351" s="150"/>
      <c r="D351" s="150"/>
      <c r="E351" s="150"/>
      <c r="F351" s="150"/>
      <c r="G351" s="150"/>
      <c r="H351" s="151"/>
      <c r="I351" s="150"/>
      <c r="J351" s="150"/>
      <c r="K351" s="150"/>
      <c r="L351" s="152"/>
      <c r="M351" s="152"/>
      <c r="N351" s="152"/>
      <c r="O351" s="152"/>
      <c r="P351" s="152"/>
      <c r="Q351" s="152"/>
    </row>
    <row r="352" spans="1:17" s="10" customFormat="1" hidden="1" x14ac:dyDescent="0.2">
      <c r="A352" s="163">
        <v>4224</v>
      </c>
      <c r="B352" s="164" t="s">
        <v>174</v>
      </c>
      <c r="C352" s="150"/>
      <c r="D352" s="150"/>
      <c r="E352" s="150"/>
      <c r="F352" s="150"/>
      <c r="G352" s="150"/>
      <c r="H352" s="151"/>
      <c r="I352" s="150"/>
      <c r="J352" s="150"/>
      <c r="K352" s="150"/>
      <c r="L352" s="152"/>
      <c r="M352" s="152"/>
      <c r="N352" s="152"/>
      <c r="O352" s="152"/>
      <c r="P352" s="152"/>
      <c r="Q352" s="152"/>
    </row>
    <row r="353" spans="1:17" s="10" customFormat="1" hidden="1" x14ac:dyDescent="0.2">
      <c r="A353" s="163">
        <v>4225</v>
      </c>
      <c r="B353" s="164" t="s">
        <v>344</v>
      </c>
      <c r="C353" s="150"/>
      <c r="D353" s="150"/>
      <c r="E353" s="150"/>
      <c r="F353" s="150"/>
      <c r="G353" s="150"/>
      <c r="H353" s="151"/>
      <c r="I353" s="150"/>
      <c r="J353" s="150"/>
      <c r="K353" s="150"/>
      <c r="L353" s="152"/>
      <c r="M353" s="152"/>
      <c r="N353" s="152"/>
      <c r="O353" s="152"/>
      <c r="P353" s="152"/>
      <c r="Q353" s="152"/>
    </row>
    <row r="354" spans="1:17" s="10" customFormat="1" hidden="1" x14ac:dyDescent="0.2">
      <c r="A354" s="163">
        <v>4226</v>
      </c>
      <c r="B354" s="164" t="s">
        <v>178</v>
      </c>
      <c r="C354" s="150"/>
      <c r="D354" s="150"/>
      <c r="E354" s="150"/>
      <c r="F354" s="150"/>
      <c r="G354" s="150"/>
      <c r="H354" s="151"/>
      <c r="I354" s="150"/>
      <c r="J354" s="150"/>
      <c r="K354" s="150"/>
      <c r="L354" s="152"/>
      <c r="M354" s="152"/>
      <c r="N354" s="152"/>
      <c r="O354" s="152"/>
      <c r="P354" s="152"/>
      <c r="Q354" s="152"/>
    </row>
    <row r="355" spans="1:17" s="10" customFormat="1" hidden="1" x14ac:dyDescent="0.2">
      <c r="A355" s="163">
        <v>4227</v>
      </c>
      <c r="B355" s="165" t="s">
        <v>50</v>
      </c>
      <c r="C355" s="150"/>
      <c r="D355" s="150"/>
      <c r="E355" s="150"/>
      <c r="F355" s="150"/>
      <c r="G355" s="150"/>
      <c r="H355" s="151"/>
      <c r="I355" s="150"/>
      <c r="J355" s="150"/>
      <c r="K355" s="150"/>
      <c r="L355" s="152"/>
      <c r="M355" s="152"/>
      <c r="N355" s="152"/>
      <c r="O355" s="152"/>
      <c r="P355" s="152"/>
      <c r="Q355" s="152"/>
    </row>
    <row r="356" spans="1:17" s="10" customFormat="1" hidden="1" x14ac:dyDescent="0.2">
      <c r="A356" s="163">
        <v>4231</v>
      </c>
      <c r="B356" s="164" t="s">
        <v>183</v>
      </c>
      <c r="C356" s="150"/>
      <c r="D356" s="150"/>
      <c r="E356" s="150"/>
      <c r="F356" s="150"/>
      <c r="G356" s="150"/>
      <c r="H356" s="151"/>
      <c r="I356" s="150"/>
      <c r="J356" s="150"/>
      <c r="K356" s="150"/>
      <c r="L356" s="152"/>
      <c r="M356" s="152"/>
      <c r="N356" s="152"/>
      <c r="O356" s="152"/>
      <c r="P356" s="152"/>
      <c r="Q356" s="152"/>
    </row>
    <row r="357" spans="1:17" s="10" customFormat="1" hidden="1" x14ac:dyDescent="0.2">
      <c r="A357" s="163">
        <v>4241</v>
      </c>
      <c r="B357" s="164" t="s">
        <v>345</v>
      </c>
      <c r="C357" s="150"/>
      <c r="D357" s="150"/>
      <c r="E357" s="150"/>
      <c r="F357" s="150"/>
      <c r="G357" s="150"/>
      <c r="H357" s="151"/>
      <c r="I357" s="150"/>
      <c r="J357" s="150"/>
      <c r="K357" s="150"/>
      <c r="L357" s="152"/>
      <c r="M357" s="152"/>
      <c r="N357" s="152"/>
      <c r="O357" s="152"/>
      <c r="P357" s="152"/>
      <c r="Q357" s="152"/>
    </row>
    <row r="358" spans="1:17" s="76" customFormat="1" ht="24" hidden="1" x14ac:dyDescent="0.2">
      <c r="A358" s="166" t="s">
        <v>209</v>
      </c>
      <c r="B358" s="167" t="s">
        <v>346</v>
      </c>
      <c r="C358" s="151"/>
      <c r="D358" s="151"/>
      <c r="E358" s="151"/>
      <c r="F358" s="151"/>
      <c r="G358" s="151"/>
      <c r="H358" s="151"/>
      <c r="I358" s="151"/>
      <c r="J358" s="151"/>
      <c r="K358" s="151"/>
      <c r="L358" s="161"/>
      <c r="M358" s="161"/>
      <c r="N358" s="161"/>
      <c r="O358" s="161"/>
      <c r="P358" s="161"/>
      <c r="Q358" s="161"/>
    </row>
    <row r="359" spans="1:17" s="10" customFormat="1" ht="24" hidden="1" x14ac:dyDescent="0.2">
      <c r="A359" s="163">
        <v>4511</v>
      </c>
      <c r="B359" s="164" t="s">
        <v>51</v>
      </c>
      <c r="C359" s="150"/>
      <c r="D359" s="150"/>
      <c r="E359" s="150"/>
      <c r="F359" s="150"/>
      <c r="G359" s="150"/>
      <c r="H359" s="151"/>
      <c r="I359" s="150"/>
      <c r="J359" s="150"/>
      <c r="K359" s="150"/>
      <c r="L359" s="152"/>
      <c r="M359" s="152"/>
      <c r="N359" s="152"/>
      <c r="O359" s="152"/>
      <c r="P359" s="152"/>
      <c r="Q359" s="152"/>
    </row>
    <row r="360" spans="1:17" ht="6" customHeight="1" x14ac:dyDescent="0.2">
      <c r="A360" s="47"/>
      <c r="B360" s="11"/>
      <c r="C360" s="142"/>
      <c r="D360" s="142"/>
      <c r="E360" s="142"/>
      <c r="F360" s="142"/>
      <c r="G360" s="142"/>
      <c r="H360" s="142"/>
      <c r="I360" s="142"/>
      <c r="J360" s="142"/>
      <c r="K360" s="142"/>
    </row>
    <row r="361" spans="1:17" ht="0.75" customHeight="1" x14ac:dyDescent="0.2">
      <c r="A361" s="47"/>
      <c r="B361" s="11"/>
      <c r="C361" s="142"/>
      <c r="D361" s="142"/>
      <c r="E361" s="142"/>
      <c r="F361" s="142"/>
      <c r="G361" s="142"/>
      <c r="H361" s="142"/>
      <c r="I361" s="142"/>
      <c r="J361" s="142"/>
      <c r="K361" s="142"/>
    </row>
    <row r="362" spans="1:17" x14ac:dyDescent="0.2">
      <c r="A362" s="47"/>
      <c r="B362" s="11" t="s">
        <v>370</v>
      </c>
      <c r="C362" s="142"/>
      <c r="D362" s="142"/>
      <c r="E362" s="142"/>
      <c r="F362" s="142"/>
      <c r="G362" s="142"/>
      <c r="H362" s="142"/>
      <c r="I362" s="142" t="s">
        <v>371</v>
      </c>
      <c r="J362" s="142"/>
      <c r="K362" s="142"/>
    </row>
    <row r="363" spans="1:17" x14ac:dyDescent="0.2">
      <c r="A363" s="47"/>
      <c r="B363" s="11"/>
      <c r="C363" s="142"/>
      <c r="D363" s="142"/>
      <c r="E363" s="142"/>
      <c r="F363" s="142"/>
      <c r="G363" s="142"/>
      <c r="H363" s="142"/>
      <c r="I363" s="142" t="s">
        <v>372</v>
      </c>
      <c r="J363" s="142"/>
      <c r="K363" s="142"/>
    </row>
    <row r="364" spans="1:17" ht="25.5" customHeight="1" x14ac:dyDescent="0.2">
      <c r="A364" s="47"/>
      <c r="B364" s="221" t="s">
        <v>368</v>
      </c>
      <c r="C364" s="221"/>
      <c r="D364" s="221"/>
      <c r="E364" s="221"/>
      <c r="F364" s="221"/>
      <c r="G364" s="221"/>
      <c r="H364" s="181"/>
      <c r="I364" s="181"/>
      <c r="J364" s="181"/>
      <c r="K364" s="181"/>
      <c r="L364" s="181"/>
      <c r="M364" s="181"/>
      <c r="N364" s="181"/>
      <c r="O364" s="181"/>
      <c r="P364" s="181"/>
      <c r="Q364" s="181"/>
    </row>
    <row r="365" spans="1:17" x14ac:dyDescent="0.2">
      <c r="A365" s="47"/>
      <c r="B365" s="11"/>
      <c r="C365" s="142"/>
      <c r="D365" s="142"/>
      <c r="E365" s="142"/>
      <c r="F365" s="142"/>
      <c r="G365" s="142"/>
      <c r="H365" s="142"/>
      <c r="I365" s="142"/>
      <c r="J365" s="142"/>
      <c r="K365" s="142"/>
    </row>
    <row r="366" spans="1:17" x14ac:dyDescent="0.2">
      <c r="A366" s="47"/>
      <c r="B366" s="11"/>
      <c r="C366" s="142"/>
      <c r="D366" s="142"/>
      <c r="E366" s="142"/>
      <c r="F366" s="142"/>
      <c r="G366" s="142"/>
      <c r="H366" s="142"/>
      <c r="I366" s="142"/>
      <c r="J366" s="142"/>
      <c r="K366" s="142"/>
    </row>
    <row r="367" spans="1:17" x14ac:dyDescent="0.2">
      <c r="A367" s="47"/>
      <c r="B367" s="11"/>
      <c r="C367" s="142"/>
      <c r="D367" s="142"/>
      <c r="E367" s="142"/>
      <c r="F367" s="142"/>
      <c r="G367" s="142"/>
      <c r="H367" s="142"/>
      <c r="I367" s="142"/>
      <c r="J367" s="142"/>
      <c r="K367" s="142"/>
    </row>
    <row r="368" spans="1:17" x14ac:dyDescent="0.2">
      <c r="A368" s="47"/>
      <c r="B368" s="11"/>
      <c r="C368" s="142"/>
      <c r="D368" s="142"/>
      <c r="E368" s="142"/>
      <c r="F368" s="142"/>
      <c r="G368" s="142"/>
      <c r="H368" s="142"/>
      <c r="I368" s="142"/>
      <c r="J368" s="142"/>
      <c r="K368" s="142"/>
    </row>
    <row r="369" spans="1:11" x14ac:dyDescent="0.2">
      <c r="A369" s="47"/>
      <c r="B369" s="11"/>
      <c r="C369" s="142"/>
      <c r="D369" s="142"/>
      <c r="E369" s="142"/>
      <c r="F369" s="142"/>
      <c r="G369" s="142"/>
      <c r="H369" s="142"/>
      <c r="I369" s="142"/>
      <c r="J369" s="142"/>
      <c r="K369" s="142"/>
    </row>
    <row r="370" spans="1:11" x14ac:dyDescent="0.2">
      <c r="A370" s="47"/>
      <c r="B370" s="11"/>
      <c r="C370" s="142"/>
      <c r="D370" s="142"/>
      <c r="E370" s="142"/>
      <c r="F370" s="142"/>
      <c r="G370" s="142"/>
      <c r="H370" s="142"/>
      <c r="I370" s="142"/>
      <c r="J370" s="142"/>
      <c r="K370" s="142"/>
    </row>
    <row r="371" spans="1:11" x14ac:dyDescent="0.2">
      <c r="A371" s="47"/>
      <c r="B371" s="11"/>
      <c r="C371" s="142"/>
      <c r="D371" s="142"/>
      <c r="E371" s="142"/>
      <c r="F371" s="142"/>
      <c r="G371" s="142"/>
      <c r="H371" s="142"/>
      <c r="I371" s="142"/>
      <c r="J371" s="142"/>
      <c r="K371" s="142"/>
    </row>
    <row r="372" spans="1:11" x14ac:dyDescent="0.2">
      <c r="A372" s="47"/>
      <c r="B372" s="11"/>
      <c r="C372" s="142"/>
      <c r="D372" s="142"/>
      <c r="E372" s="142"/>
      <c r="F372" s="142"/>
      <c r="G372" s="142"/>
      <c r="H372" s="142"/>
      <c r="I372" s="142"/>
      <c r="J372" s="142"/>
      <c r="K372" s="142"/>
    </row>
    <row r="373" spans="1:11" x14ac:dyDescent="0.2">
      <c r="A373" s="47"/>
      <c r="B373" s="11"/>
      <c r="C373" s="142"/>
      <c r="D373" s="142"/>
      <c r="E373" s="142"/>
      <c r="F373" s="142"/>
      <c r="G373" s="142"/>
      <c r="H373" s="142"/>
      <c r="I373" s="142"/>
      <c r="J373" s="142"/>
      <c r="K373" s="142"/>
    </row>
    <row r="374" spans="1:11" x14ac:dyDescent="0.2">
      <c r="A374" s="47"/>
      <c r="B374" s="11"/>
      <c r="C374" s="142"/>
      <c r="D374" s="142"/>
      <c r="E374" s="142"/>
      <c r="F374" s="142"/>
      <c r="G374" s="142"/>
      <c r="H374" s="142"/>
      <c r="I374" s="142"/>
      <c r="J374" s="142"/>
      <c r="K374" s="142"/>
    </row>
    <row r="375" spans="1:11" x14ac:dyDescent="0.2">
      <c r="A375" s="47"/>
      <c r="B375" s="11"/>
      <c r="C375" s="142"/>
      <c r="D375" s="142"/>
      <c r="E375" s="142"/>
      <c r="F375" s="142"/>
      <c r="G375" s="142"/>
      <c r="H375" s="142"/>
      <c r="I375" s="142"/>
      <c r="J375" s="142"/>
      <c r="K375" s="142"/>
    </row>
    <row r="376" spans="1:11" x14ac:dyDescent="0.2">
      <c r="A376" s="47"/>
      <c r="B376" s="11"/>
      <c r="C376" s="142"/>
      <c r="D376" s="142"/>
      <c r="E376" s="142"/>
      <c r="F376" s="142"/>
      <c r="G376" s="142"/>
      <c r="H376" s="142"/>
      <c r="I376" s="142"/>
      <c r="J376" s="142"/>
      <c r="K376" s="142"/>
    </row>
    <row r="377" spans="1:11" x14ac:dyDescent="0.2">
      <c r="A377" s="47"/>
      <c r="B377" s="11"/>
      <c r="C377" s="142"/>
      <c r="D377" s="142"/>
      <c r="E377" s="142"/>
      <c r="F377" s="142"/>
      <c r="G377" s="142"/>
      <c r="H377" s="142"/>
      <c r="I377" s="142"/>
      <c r="J377" s="142"/>
      <c r="K377" s="142"/>
    </row>
    <row r="378" spans="1:11" x14ac:dyDescent="0.2">
      <c r="A378" s="47"/>
      <c r="B378" s="11"/>
      <c r="C378" s="142"/>
      <c r="D378" s="142"/>
      <c r="E378" s="142"/>
      <c r="F378" s="142"/>
      <c r="G378" s="142"/>
      <c r="H378" s="142"/>
      <c r="I378" s="142"/>
      <c r="J378" s="142"/>
      <c r="K378" s="142"/>
    </row>
    <row r="379" spans="1:11" x14ac:dyDescent="0.2">
      <c r="A379" s="47"/>
      <c r="B379" s="11"/>
      <c r="C379" s="142"/>
      <c r="D379" s="142"/>
      <c r="E379" s="142"/>
      <c r="F379" s="142"/>
      <c r="G379" s="142"/>
      <c r="H379" s="142"/>
      <c r="I379" s="142"/>
      <c r="J379" s="142"/>
      <c r="K379" s="142"/>
    </row>
    <row r="380" spans="1:11" x14ac:dyDescent="0.2">
      <c r="A380" s="47"/>
      <c r="B380" s="11"/>
      <c r="C380" s="142"/>
      <c r="D380" s="142"/>
      <c r="E380" s="142"/>
      <c r="F380" s="142"/>
      <c r="G380" s="142"/>
      <c r="H380" s="142"/>
      <c r="I380" s="142"/>
      <c r="J380" s="142"/>
      <c r="K380" s="142"/>
    </row>
    <row r="381" spans="1:11" x14ac:dyDescent="0.2">
      <c r="A381" s="47"/>
      <c r="B381" s="11"/>
      <c r="C381" s="142"/>
      <c r="D381" s="142"/>
      <c r="E381" s="142"/>
      <c r="F381" s="142"/>
      <c r="G381" s="142"/>
      <c r="H381" s="142"/>
      <c r="I381" s="142"/>
      <c r="J381" s="142"/>
      <c r="K381" s="142"/>
    </row>
    <row r="382" spans="1:11" x14ac:dyDescent="0.2">
      <c r="A382" s="47"/>
      <c r="B382" s="11"/>
      <c r="C382" s="142"/>
      <c r="D382" s="142"/>
      <c r="E382" s="142"/>
      <c r="F382" s="142"/>
      <c r="G382" s="142"/>
      <c r="H382" s="142"/>
      <c r="I382" s="142"/>
      <c r="J382" s="142"/>
      <c r="K382" s="142"/>
    </row>
    <row r="383" spans="1:11" x14ac:dyDescent="0.2">
      <c r="A383" s="47"/>
      <c r="B383" s="11"/>
      <c r="C383" s="142"/>
      <c r="D383" s="142"/>
      <c r="E383" s="142"/>
      <c r="F383" s="142"/>
      <c r="G383" s="142"/>
      <c r="H383" s="142"/>
      <c r="I383" s="142"/>
      <c r="J383" s="142"/>
      <c r="K383" s="142"/>
    </row>
    <row r="384" spans="1:11" x14ac:dyDescent="0.2">
      <c r="A384" s="47"/>
      <c r="B384" s="11"/>
      <c r="C384" s="142"/>
      <c r="D384" s="142"/>
      <c r="E384" s="142"/>
      <c r="F384" s="142"/>
      <c r="G384" s="142"/>
      <c r="H384" s="142"/>
      <c r="I384" s="142"/>
      <c r="J384" s="142"/>
      <c r="K384" s="142"/>
    </row>
    <row r="385" spans="1:11" x14ac:dyDescent="0.2">
      <c r="A385" s="47"/>
      <c r="B385" s="11"/>
      <c r="C385" s="142"/>
      <c r="D385" s="142"/>
      <c r="E385" s="142"/>
      <c r="F385" s="142"/>
      <c r="G385" s="142"/>
      <c r="H385" s="142"/>
      <c r="I385" s="142"/>
      <c r="J385" s="142"/>
      <c r="K385" s="142"/>
    </row>
    <row r="386" spans="1:11" x14ac:dyDescent="0.2">
      <c r="A386" s="47"/>
      <c r="B386" s="11"/>
      <c r="C386" s="142"/>
      <c r="D386" s="142"/>
      <c r="E386" s="142"/>
      <c r="F386" s="142"/>
      <c r="G386" s="142"/>
      <c r="H386" s="142"/>
      <c r="I386" s="142"/>
      <c r="J386" s="142"/>
      <c r="K386" s="142"/>
    </row>
    <row r="387" spans="1:11" x14ac:dyDescent="0.2">
      <c r="A387" s="47"/>
      <c r="B387" s="11"/>
      <c r="C387" s="142"/>
      <c r="D387" s="142"/>
      <c r="E387" s="142"/>
      <c r="F387" s="142"/>
      <c r="G387" s="142"/>
      <c r="H387" s="142"/>
      <c r="I387" s="142"/>
      <c r="J387" s="142"/>
      <c r="K387" s="142"/>
    </row>
    <row r="388" spans="1:11" x14ac:dyDescent="0.2">
      <c r="A388" s="47"/>
      <c r="B388" s="11"/>
      <c r="C388" s="142"/>
      <c r="D388" s="142"/>
      <c r="E388" s="142"/>
      <c r="F388" s="142"/>
      <c r="G388" s="142"/>
      <c r="H388" s="142"/>
      <c r="I388" s="142"/>
      <c r="J388" s="142"/>
      <c r="K388" s="142"/>
    </row>
    <row r="389" spans="1:11" x14ac:dyDescent="0.2">
      <c r="A389" s="47"/>
      <c r="B389" s="11"/>
      <c r="C389" s="142"/>
      <c r="D389" s="142"/>
      <c r="E389" s="142"/>
      <c r="F389" s="142"/>
      <c r="G389" s="142"/>
      <c r="H389" s="142"/>
      <c r="I389" s="142"/>
      <c r="J389" s="142"/>
      <c r="K389" s="142"/>
    </row>
    <row r="390" spans="1:11" x14ac:dyDescent="0.2">
      <c r="A390" s="47"/>
      <c r="B390" s="11"/>
      <c r="C390" s="142"/>
      <c r="D390" s="142"/>
      <c r="E390" s="142"/>
      <c r="F390" s="142"/>
      <c r="G390" s="142"/>
      <c r="H390" s="142"/>
      <c r="I390" s="142"/>
      <c r="J390" s="142"/>
      <c r="K390" s="142"/>
    </row>
    <row r="391" spans="1:11" x14ac:dyDescent="0.2">
      <c r="A391" s="47"/>
      <c r="B391" s="11"/>
      <c r="C391" s="142"/>
      <c r="D391" s="142"/>
      <c r="E391" s="142"/>
      <c r="F391" s="142"/>
      <c r="G391" s="142"/>
      <c r="H391" s="142"/>
      <c r="I391" s="142"/>
      <c r="J391" s="142"/>
      <c r="K391" s="142"/>
    </row>
    <row r="392" spans="1:11" x14ac:dyDescent="0.2">
      <c r="A392" s="47"/>
      <c r="B392" s="11"/>
      <c r="C392" s="142"/>
      <c r="D392" s="142"/>
      <c r="E392" s="142"/>
      <c r="F392" s="142"/>
      <c r="G392" s="142"/>
      <c r="H392" s="142"/>
      <c r="I392" s="142"/>
      <c r="J392" s="142"/>
      <c r="K392" s="142"/>
    </row>
    <row r="393" spans="1:11" x14ac:dyDescent="0.2">
      <c r="A393" s="47"/>
      <c r="B393" s="11"/>
      <c r="C393" s="142"/>
      <c r="D393" s="142"/>
      <c r="E393" s="142"/>
      <c r="F393" s="142"/>
      <c r="G393" s="142"/>
      <c r="H393" s="142"/>
      <c r="I393" s="142"/>
      <c r="J393" s="142"/>
      <c r="K393" s="142"/>
    </row>
    <row r="394" spans="1:11" x14ac:dyDescent="0.2">
      <c r="A394" s="47"/>
      <c r="B394" s="11"/>
      <c r="C394" s="142"/>
      <c r="D394" s="142"/>
      <c r="E394" s="142"/>
      <c r="F394" s="142"/>
      <c r="G394" s="142"/>
      <c r="H394" s="142"/>
      <c r="I394" s="142"/>
      <c r="J394" s="142"/>
      <c r="K394" s="142"/>
    </row>
    <row r="395" spans="1:11" x14ac:dyDescent="0.2">
      <c r="A395" s="47"/>
      <c r="B395" s="11"/>
      <c r="C395" s="142"/>
      <c r="D395" s="142"/>
      <c r="E395" s="142"/>
      <c r="F395" s="142"/>
      <c r="G395" s="142"/>
      <c r="H395" s="142"/>
      <c r="I395" s="142"/>
      <c r="J395" s="142"/>
      <c r="K395" s="142"/>
    </row>
    <row r="396" spans="1:11" x14ac:dyDescent="0.2">
      <c r="A396" s="47"/>
      <c r="B396" s="11"/>
      <c r="C396" s="142"/>
      <c r="D396" s="142"/>
      <c r="E396" s="142"/>
      <c r="F396" s="142"/>
      <c r="G396" s="142"/>
      <c r="H396" s="142"/>
      <c r="I396" s="142"/>
      <c r="J396" s="142"/>
      <c r="K396" s="142"/>
    </row>
    <row r="397" spans="1:11" x14ac:dyDescent="0.2">
      <c r="A397" s="47"/>
      <c r="B397" s="11"/>
      <c r="C397" s="142"/>
      <c r="D397" s="142"/>
      <c r="E397" s="142"/>
      <c r="F397" s="142"/>
      <c r="G397" s="142"/>
      <c r="H397" s="142"/>
      <c r="I397" s="142"/>
      <c r="J397" s="142"/>
      <c r="K397" s="142"/>
    </row>
    <row r="398" spans="1:11" x14ac:dyDescent="0.2">
      <c r="A398" s="47"/>
      <c r="B398" s="11"/>
      <c r="C398" s="142"/>
      <c r="D398" s="142"/>
      <c r="E398" s="142"/>
      <c r="F398" s="142"/>
      <c r="G398" s="142"/>
      <c r="H398" s="142"/>
      <c r="I398" s="142"/>
      <c r="J398" s="142"/>
      <c r="K398" s="142"/>
    </row>
    <row r="399" spans="1:11" x14ac:dyDescent="0.2">
      <c r="A399" s="47"/>
      <c r="B399" s="11"/>
      <c r="C399" s="142"/>
      <c r="D399" s="142"/>
      <c r="E399" s="142"/>
      <c r="F399" s="142"/>
      <c r="G399" s="142"/>
      <c r="H399" s="142"/>
      <c r="I399" s="142"/>
      <c r="J399" s="142"/>
      <c r="K399" s="142"/>
    </row>
    <row r="400" spans="1:11" x14ac:dyDescent="0.2">
      <c r="A400" s="47"/>
      <c r="B400" s="11"/>
      <c r="C400" s="142"/>
      <c r="D400" s="142"/>
      <c r="E400" s="142"/>
      <c r="F400" s="142"/>
      <c r="G400" s="142"/>
      <c r="H400" s="142"/>
      <c r="I400" s="142"/>
      <c r="J400" s="142"/>
      <c r="K400" s="142"/>
    </row>
    <row r="401" spans="1:11" x14ac:dyDescent="0.2">
      <c r="A401" s="47"/>
      <c r="B401" s="11"/>
      <c r="C401" s="142"/>
      <c r="D401" s="142"/>
      <c r="E401" s="142"/>
      <c r="F401" s="142"/>
      <c r="G401" s="142"/>
      <c r="H401" s="142"/>
      <c r="I401" s="142"/>
      <c r="J401" s="142"/>
      <c r="K401" s="142"/>
    </row>
    <row r="402" spans="1:11" x14ac:dyDescent="0.2">
      <c r="A402" s="47"/>
      <c r="B402" s="11"/>
      <c r="C402" s="142"/>
      <c r="D402" s="142"/>
      <c r="E402" s="142"/>
      <c r="F402" s="142"/>
      <c r="G402" s="142"/>
      <c r="H402" s="142"/>
      <c r="I402" s="142"/>
      <c r="J402" s="142"/>
      <c r="K402" s="142"/>
    </row>
    <row r="403" spans="1:11" x14ac:dyDescent="0.2">
      <c r="A403" s="47"/>
      <c r="B403" s="11"/>
      <c r="C403" s="142"/>
      <c r="D403" s="142"/>
      <c r="E403" s="142"/>
      <c r="F403" s="142"/>
      <c r="G403" s="142"/>
      <c r="H403" s="142"/>
      <c r="I403" s="142"/>
      <c r="J403" s="142"/>
      <c r="K403" s="142"/>
    </row>
    <row r="404" spans="1:11" x14ac:dyDescent="0.2">
      <c r="A404" s="47"/>
      <c r="B404" s="11"/>
      <c r="C404" s="142"/>
      <c r="D404" s="142"/>
      <c r="E404" s="142"/>
      <c r="F404" s="142"/>
      <c r="G404" s="142"/>
      <c r="H404" s="142"/>
      <c r="I404" s="142"/>
      <c r="J404" s="142"/>
      <c r="K404" s="142"/>
    </row>
    <row r="405" spans="1:11" x14ac:dyDescent="0.2">
      <c r="A405" s="47"/>
      <c r="B405" s="11"/>
      <c r="C405" s="142"/>
      <c r="D405" s="142"/>
      <c r="E405" s="142"/>
      <c r="F405" s="142"/>
      <c r="G405" s="142"/>
      <c r="H405" s="142"/>
      <c r="I405" s="142"/>
      <c r="J405" s="142"/>
      <c r="K405" s="142"/>
    </row>
    <row r="406" spans="1:11" x14ac:dyDescent="0.2">
      <c r="A406" s="47"/>
      <c r="B406" s="11"/>
      <c r="C406" s="142"/>
      <c r="D406" s="142"/>
      <c r="E406" s="142"/>
      <c r="F406" s="142"/>
      <c r="G406" s="142"/>
      <c r="H406" s="142"/>
      <c r="I406" s="142"/>
      <c r="J406" s="142"/>
      <c r="K406" s="142"/>
    </row>
    <row r="407" spans="1:11" x14ac:dyDescent="0.2">
      <c r="A407" s="47"/>
      <c r="B407" s="11"/>
      <c r="C407" s="142"/>
      <c r="D407" s="142"/>
      <c r="E407" s="142"/>
      <c r="F407" s="142"/>
      <c r="G407" s="142"/>
      <c r="H407" s="142"/>
      <c r="I407" s="142"/>
      <c r="J407" s="142"/>
      <c r="K407" s="142"/>
    </row>
    <row r="408" spans="1:11" x14ac:dyDescent="0.2">
      <c r="A408" s="47"/>
      <c r="B408" s="11"/>
      <c r="C408" s="142"/>
      <c r="D408" s="142"/>
      <c r="E408" s="142"/>
      <c r="F408" s="142"/>
      <c r="G408" s="142"/>
      <c r="H408" s="142"/>
      <c r="I408" s="142"/>
      <c r="J408" s="142"/>
      <c r="K408" s="142"/>
    </row>
    <row r="409" spans="1:11" x14ac:dyDescent="0.2">
      <c r="A409" s="47"/>
      <c r="B409" s="11"/>
      <c r="C409" s="142"/>
      <c r="D409" s="142"/>
      <c r="E409" s="142"/>
      <c r="F409" s="142"/>
      <c r="G409" s="142"/>
      <c r="H409" s="142"/>
      <c r="I409" s="142"/>
      <c r="J409" s="142"/>
      <c r="K409" s="142"/>
    </row>
    <row r="410" spans="1:11" x14ac:dyDescent="0.2">
      <c r="A410" s="47"/>
      <c r="B410" s="11"/>
      <c r="C410" s="142"/>
      <c r="D410" s="142"/>
      <c r="E410" s="142"/>
      <c r="F410" s="142"/>
      <c r="G410" s="142"/>
      <c r="H410" s="142"/>
      <c r="I410" s="142"/>
      <c r="J410" s="142"/>
      <c r="K410" s="142"/>
    </row>
    <row r="411" spans="1:11" x14ac:dyDescent="0.2">
      <c r="A411" s="47"/>
      <c r="B411" s="11"/>
      <c r="C411" s="142"/>
      <c r="D411" s="142"/>
      <c r="E411" s="142"/>
      <c r="F411" s="142"/>
      <c r="G411" s="142"/>
      <c r="H411" s="142"/>
      <c r="I411" s="142"/>
      <c r="J411" s="142"/>
      <c r="K411" s="142"/>
    </row>
    <row r="412" spans="1:11" x14ac:dyDescent="0.2">
      <c r="A412" s="47"/>
      <c r="B412" s="11"/>
      <c r="C412" s="142"/>
      <c r="D412" s="142"/>
      <c r="E412" s="142"/>
      <c r="F412" s="142"/>
      <c r="G412" s="142"/>
      <c r="H412" s="142"/>
      <c r="I412" s="142"/>
      <c r="J412" s="142"/>
      <c r="K412" s="142"/>
    </row>
    <row r="413" spans="1:11" x14ac:dyDescent="0.2">
      <c r="A413" s="47"/>
      <c r="B413" s="11"/>
      <c r="C413" s="142"/>
      <c r="D413" s="142"/>
      <c r="E413" s="142"/>
      <c r="F413" s="142"/>
      <c r="G413" s="142"/>
      <c r="H413" s="142"/>
      <c r="I413" s="142"/>
      <c r="J413" s="142"/>
      <c r="K413" s="142"/>
    </row>
    <row r="414" spans="1:11" x14ac:dyDescent="0.2">
      <c r="A414" s="47"/>
      <c r="B414" s="11"/>
      <c r="C414" s="142"/>
      <c r="D414" s="142"/>
      <c r="E414" s="142"/>
      <c r="F414" s="142"/>
      <c r="G414" s="142"/>
      <c r="H414" s="142"/>
      <c r="I414" s="142"/>
      <c r="J414" s="142"/>
      <c r="K414" s="142"/>
    </row>
    <row r="415" spans="1:11" x14ac:dyDescent="0.2">
      <c r="A415" s="47"/>
      <c r="B415" s="11"/>
      <c r="C415" s="142"/>
      <c r="D415" s="142"/>
      <c r="E415" s="142"/>
      <c r="F415" s="142"/>
      <c r="G415" s="142"/>
      <c r="H415" s="142"/>
      <c r="I415" s="142"/>
      <c r="J415" s="142"/>
      <c r="K415" s="142"/>
    </row>
    <row r="416" spans="1:11" x14ac:dyDescent="0.2">
      <c r="A416" s="47"/>
      <c r="B416" s="11"/>
      <c r="C416" s="142"/>
      <c r="D416" s="142"/>
      <c r="E416" s="142"/>
      <c r="F416" s="142"/>
      <c r="G416" s="142"/>
      <c r="H416" s="142"/>
      <c r="I416" s="142"/>
      <c r="J416" s="142"/>
      <c r="K416" s="142"/>
    </row>
    <row r="417" spans="1:11" x14ac:dyDescent="0.2">
      <c r="A417" s="47"/>
      <c r="B417" s="11"/>
      <c r="C417" s="142"/>
      <c r="D417" s="142"/>
      <c r="E417" s="142"/>
      <c r="F417" s="142"/>
      <c r="G417" s="142"/>
      <c r="H417" s="142"/>
      <c r="I417" s="142"/>
      <c r="J417" s="142"/>
      <c r="K417" s="142"/>
    </row>
    <row r="418" spans="1:11" x14ac:dyDescent="0.2">
      <c r="A418" s="47"/>
      <c r="B418" s="11"/>
      <c r="C418" s="142"/>
      <c r="D418" s="142"/>
      <c r="E418" s="142"/>
      <c r="F418" s="142"/>
      <c r="G418" s="142"/>
      <c r="H418" s="142"/>
      <c r="I418" s="142"/>
      <c r="J418" s="142"/>
      <c r="K418" s="142"/>
    </row>
    <row r="419" spans="1:11" x14ac:dyDescent="0.2">
      <c r="A419" s="47"/>
      <c r="B419" s="11"/>
      <c r="C419" s="142"/>
      <c r="D419" s="142"/>
      <c r="E419" s="142"/>
      <c r="F419" s="142"/>
      <c r="G419" s="142"/>
      <c r="H419" s="142"/>
      <c r="I419" s="142"/>
      <c r="J419" s="142"/>
      <c r="K419" s="142"/>
    </row>
    <row r="420" spans="1:11" x14ac:dyDescent="0.2">
      <c r="A420" s="47"/>
      <c r="B420" s="11"/>
      <c r="C420" s="142"/>
      <c r="D420" s="142"/>
      <c r="E420" s="142"/>
      <c r="F420" s="142"/>
      <c r="G420" s="142"/>
      <c r="H420" s="142"/>
      <c r="I420" s="142"/>
      <c r="J420" s="142"/>
      <c r="K420" s="142"/>
    </row>
    <row r="421" spans="1:11" x14ac:dyDescent="0.2">
      <c r="A421" s="47"/>
      <c r="B421" s="11"/>
      <c r="C421" s="142"/>
      <c r="D421" s="142"/>
      <c r="E421" s="142"/>
      <c r="F421" s="142"/>
      <c r="G421" s="142"/>
      <c r="H421" s="142"/>
      <c r="I421" s="142"/>
      <c r="J421" s="142"/>
      <c r="K421" s="142"/>
    </row>
    <row r="422" spans="1:11" x14ac:dyDescent="0.2">
      <c r="A422" s="47"/>
      <c r="B422" s="11"/>
      <c r="C422" s="142"/>
      <c r="D422" s="142"/>
      <c r="E422" s="142"/>
      <c r="F422" s="142"/>
      <c r="G422" s="142"/>
      <c r="H422" s="142"/>
      <c r="I422" s="142"/>
      <c r="J422" s="142"/>
      <c r="K422" s="142"/>
    </row>
    <row r="423" spans="1:11" x14ac:dyDescent="0.2">
      <c r="A423" s="47"/>
      <c r="B423" s="11"/>
      <c r="C423" s="142"/>
      <c r="D423" s="142"/>
      <c r="E423" s="142"/>
      <c r="F423" s="142"/>
      <c r="G423" s="142"/>
      <c r="H423" s="142"/>
      <c r="I423" s="142"/>
      <c r="J423" s="142"/>
      <c r="K423" s="142"/>
    </row>
    <row r="424" spans="1:11" x14ac:dyDescent="0.2">
      <c r="A424" s="47"/>
      <c r="B424" s="11"/>
      <c r="C424" s="142"/>
      <c r="D424" s="142"/>
      <c r="E424" s="142"/>
      <c r="F424" s="142"/>
      <c r="G424" s="142"/>
      <c r="H424" s="142"/>
      <c r="I424" s="142"/>
      <c r="J424" s="142"/>
      <c r="K424" s="142"/>
    </row>
    <row r="425" spans="1:11" x14ac:dyDescent="0.2">
      <c r="A425" s="47"/>
      <c r="B425" s="11"/>
      <c r="C425" s="142"/>
      <c r="D425" s="142"/>
      <c r="E425" s="142"/>
      <c r="F425" s="142"/>
      <c r="G425" s="142"/>
      <c r="H425" s="142"/>
      <c r="I425" s="142"/>
      <c r="J425" s="142"/>
      <c r="K425" s="142"/>
    </row>
    <row r="426" spans="1:11" x14ac:dyDescent="0.2">
      <c r="A426" s="47"/>
      <c r="B426" s="11"/>
      <c r="C426" s="142"/>
      <c r="D426" s="142"/>
      <c r="E426" s="142"/>
      <c r="F426" s="142"/>
      <c r="G426" s="142"/>
      <c r="H426" s="142"/>
      <c r="I426" s="142"/>
      <c r="J426" s="142"/>
      <c r="K426" s="142"/>
    </row>
    <row r="427" spans="1:11" x14ac:dyDescent="0.2">
      <c r="A427" s="47"/>
      <c r="B427" s="11"/>
      <c r="C427" s="142"/>
      <c r="D427" s="142"/>
      <c r="E427" s="142"/>
      <c r="F427" s="142"/>
      <c r="G427" s="142"/>
      <c r="H427" s="142"/>
      <c r="I427" s="142"/>
      <c r="J427" s="142"/>
      <c r="K427" s="142"/>
    </row>
    <row r="428" spans="1:11" x14ac:dyDescent="0.2">
      <c r="A428" s="47"/>
      <c r="B428" s="11"/>
      <c r="C428" s="142"/>
      <c r="D428" s="142"/>
      <c r="E428" s="142"/>
      <c r="F428" s="142"/>
      <c r="G428" s="142"/>
      <c r="H428" s="142"/>
      <c r="I428" s="142"/>
      <c r="J428" s="142"/>
      <c r="K428" s="142"/>
    </row>
    <row r="429" spans="1:11" x14ac:dyDescent="0.2">
      <c r="A429" s="47"/>
      <c r="B429" s="11"/>
      <c r="C429" s="142"/>
      <c r="D429" s="142"/>
      <c r="E429" s="142"/>
      <c r="F429" s="142"/>
      <c r="G429" s="142"/>
      <c r="H429" s="142"/>
      <c r="I429" s="142"/>
      <c r="J429" s="142"/>
      <c r="K429" s="142"/>
    </row>
    <row r="430" spans="1:11" x14ac:dyDescent="0.2">
      <c r="A430" s="47"/>
      <c r="B430" s="11"/>
      <c r="C430" s="142"/>
      <c r="D430" s="142"/>
      <c r="E430" s="142"/>
      <c r="F430" s="142"/>
      <c r="G430" s="142"/>
      <c r="H430" s="142"/>
      <c r="I430" s="142"/>
      <c r="J430" s="142"/>
      <c r="K430" s="142"/>
    </row>
    <row r="431" spans="1:11" x14ac:dyDescent="0.2">
      <c r="A431" s="47"/>
      <c r="B431" s="11"/>
      <c r="C431" s="142"/>
      <c r="D431" s="142"/>
      <c r="E431" s="142"/>
      <c r="F431" s="142"/>
      <c r="G431" s="142"/>
      <c r="H431" s="142"/>
      <c r="I431" s="142"/>
      <c r="J431" s="142"/>
      <c r="K431" s="142"/>
    </row>
    <row r="432" spans="1:11" x14ac:dyDescent="0.2">
      <c r="A432" s="47"/>
      <c r="B432" s="11"/>
      <c r="C432" s="142"/>
      <c r="D432" s="142"/>
      <c r="E432" s="142"/>
      <c r="F432" s="142"/>
      <c r="G432" s="142"/>
      <c r="H432" s="142"/>
      <c r="I432" s="142"/>
      <c r="J432" s="142"/>
      <c r="K432" s="142"/>
    </row>
    <row r="433" spans="1:11" x14ac:dyDescent="0.2">
      <c r="A433" s="47"/>
      <c r="B433" s="11"/>
      <c r="C433" s="142"/>
      <c r="D433" s="142"/>
      <c r="E433" s="142"/>
      <c r="F433" s="142"/>
      <c r="G433" s="142"/>
      <c r="H433" s="142"/>
      <c r="I433" s="142"/>
      <c r="J433" s="142"/>
      <c r="K433" s="142"/>
    </row>
    <row r="434" spans="1:11" x14ac:dyDescent="0.2">
      <c r="A434" s="47"/>
      <c r="B434" s="11"/>
      <c r="C434" s="142"/>
      <c r="D434" s="142"/>
      <c r="E434" s="142"/>
      <c r="F434" s="142"/>
      <c r="G434" s="142"/>
      <c r="H434" s="142"/>
      <c r="I434" s="142"/>
      <c r="J434" s="142"/>
      <c r="K434" s="142"/>
    </row>
    <row r="435" spans="1:11" x14ac:dyDescent="0.2">
      <c r="A435" s="47"/>
      <c r="B435" s="11"/>
      <c r="C435" s="142"/>
      <c r="D435" s="142"/>
      <c r="E435" s="142"/>
      <c r="F435" s="142"/>
      <c r="G435" s="142"/>
      <c r="H435" s="142"/>
      <c r="I435" s="142"/>
      <c r="J435" s="142"/>
      <c r="K435" s="142"/>
    </row>
    <row r="436" spans="1:11" x14ac:dyDescent="0.2">
      <c r="A436" s="47"/>
      <c r="B436" s="11"/>
      <c r="C436" s="142"/>
      <c r="D436" s="142"/>
      <c r="E436" s="142"/>
      <c r="F436" s="142"/>
      <c r="G436" s="142"/>
      <c r="H436" s="142"/>
      <c r="I436" s="142"/>
      <c r="J436" s="142"/>
      <c r="K436" s="142"/>
    </row>
    <row r="437" spans="1:11" x14ac:dyDescent="0.2">
      <c r="A437" s="47"/>
      <c r="B437" s="11"/>
      <c r="C437" s="142"/>
      <c r="D437" s="142"/>
      <c r="E437" s="142"/>
      <c r="F437" s="142"/>
      <c r="G437" s="142"/>
      <c r="H437" s="142"/>
      <c r="I437" s="142"/>
      <c r="J437" s="142"/>
      <c r="K437" s="142"/>
    </row>
    <row r="438" spans="1:11" x14ac:dyDescent="0.2">
      <c r="A438" s="47"/>
      <c r="B438" s="11"/>
      <c r="C438" s="142"/>
      <c r="D438" s="142"/>
      <c r="E438" s="142"/>
      <c r="F438" s="142"/>
      <c r="G438" s="142"/>
      <c r="H438" s="142"/>
      <c r="I438" s="142"/>
      <c r="J438" s="142"/>
      <c r="K438" s="142"/>
    </row>
    <row r="439" spans="1:11" x14ac:dyDescent="0.2">
      <c r="A439" s="47"/>
      <c r="B439" s="11"/>
      <c r="C439" s="142"/>
      <c r="D439" s="142"/>
      <c r="E439" s="142"/>
      <c r="F439" s="142"/>
      <c r="G439" s="142"/>
      <c r="H439" s="142"/>
      <c r="I439" s="142"/>
      <c r="J439" s="142"/>
      <c r="K439" s="142"/>
    </row>
    <row r="440" spans="1:11" x14ac:dyDescent="0.2">
      <c r="A440" s="47"/>
      <c r="B440" s="11"/>
      <c r="C440" s="142"/>
      <c r="D440" s="142"/>
      <c r="E440" s="142"/>
      <c r="F440" s="142"/>
      <c r="G440" s="142"/>
      <c r="H440" s="142"/>
      <c r="I440" s="142"/>
      <c r="J440" s="142"/>
      <c r="K440" s="142"/>
    </row>
    <row r="441" spans="1:11" x14ac:dyDescent="0.2">
      <c r="A441" s="47"/>
      <c r="B441" s="11"/>
      <c r="C441" s="142"/>
      <c r="D441" s="142"/>
      <c r="E441" s="142"/>
      <c r="F441" s="142"/>
      <c r="G441" s="142"/>
      <c r="H441" s="142"/>
      <c r="I441" s="142"/>
      <c r="J441" s="142"/>
      <c r="K441" s="142"/>
    </row>
    <row r="442" spans="1:11" x14ac:dyDescent="0.2">
      <c r="A442" s="47"/>
      <c r="B442" s="11"/>
      <c r="C442" s="142"/>
      <c r="D442" s="142"/>
      <c r="E442" s="142"/>
      <c r="F442" s="142"/>
      <c r="G442" s="142"/>
      <c r="H442" s="142"/>
      <c r="I442" s="142"/>
      <c r="J442" s="142"/>
      <c r="K442" s="142"/>
    </row>
    <row r="443" spans="1:11" x14ac:dyDescent="0.2">
      <c r="A443" s="47"/>
      <c r="B443" s="11"/>
      <c r="C443" s="142"/>
      <c r="D443" s="142"/>
      <c r="E443" s="142"/>
      <c r="F443" s="142"/>
      <c r="G443" s="142"/>
      <c r="H443" s="142"/>
      <c r="I443" s="142"/>
      <c r="J443" s="142"/>
      <c r="K443" s="142"/>
    </row>
    <row r="444" spans="1:11" x14ac:dyDescent="0.2">
      <c r="A444" s="47"/>
      <c r="B444" s="11"/>
      <c r="C444" s="142"/>
      <c r="D444" s="142"/>
      <c r="E444" s="142"/>
      <c r="F444" s="142"/>
      <c r="G444" s="142"/>
      <c r="H444" s="142"/>
      <c r="I444" s="142"/>
      <c r="J444" s="142"/>
      <c r="K444" s="142"/>
    </row>
    <row r="445" spans="1:11" x14ac:dyDescent="0.2">
      <c r="A445" s="47"/>
      <c r="B445" s="11"/>
      <c r="C445" s="142"/>
      <c r="D445" s="142"/>
      <c r="E445" s="142"/>
      <c r="F445" s="142"/>
      <c r="G445" s="142"/>
      <c r="H445" s="142"/>
      <c r="I445" s="142"/>
      <c r="J445" s="142"/>
      <c r="K445" s="142"/>
    </row>
    <row r="446" spans="1:11" x14ac:dyDescent="0.2">
      <c r="A446" s="47"/>
      <c r="B446" s="11"/>
      <c r="C446" s="142"/>
      <c r="D446" s="142"/>
      <c r="E446" s="142"/>
      <c r="F446" s="142"/>
      <c r="G446" s="142"/>
      <c r="H446" s="142"/>
      <c r="I446" s="142"/>
      <c r="J446" s="142"/>
      <c r="K446" s="142"/>
    </row>
    <row r="447" spans="1:11" x14ac:dyDescent="0.2">
      <c r="A447" s="47"/>
      <c r="B447" s="11"/>
      <c r="C447" s="142"/>
      <c r="D447" s="142"/>
      <c r="E447" s="142"/>
      <c r="F447" s="142"/>
      <c r="G447" s="142"/>
      <c r="H447" s="142"/>
      <c r="I447" s="142"/>
      <c r="J447" s="142"/>
      <c r="K447" s="142"/>
    </row>
    <row r="448" spans="1:11" x14ac:dyDescent="0.2">
      <c r="A448" s="47"/>
      <c r="B448" s="11"/>
      <c r="C448" s="142"/>
      <c r="D448" s="142"/>
      <c r="E448" s="142"/>
      <c r="F448" s="142"/>
      <c r="G448" s="142"/>
      <c r="H448" s="142"/>
      <c r="I448" s="142"/>
      <c r="J448" s="142"/>
      <c r="K448" s="142"/>
    </row>
    <row r="449" spans="1:11" x14ac:dyDescent="0.2">
      <c r="A449" s="47"/>
      <c r="B449" s="11"/>
      <c r="C449" s="142"/>
      <c r="D449" s="142"/>
      <c r="E449" s="142"/>
      <c r="F449" s="142"/>
      <c r="G449" s="142"/>
      <c r="H449" s="142"/>
      <c r="I449" s="142"/>
      <c r="J449" s="142"/>
      <c r="K449" s="142"/>
    </row>
    <row r="450" spans="1:11" x14ac:dyDescent="0.2">
      <c r="A450" s="47"/>
      <c r="B450" s="11"/>
      <c r="C450" s="142"/>
      <c r="D450" s="142"/>
      <c r="E450" s="142"/>
      <c r="F450" s="142"/>
      <c r="G450" s="142"/>
      <c r="H450" s="142"/>
      <c r="I450" s="142"/>
      <c r="J450" s="142"/>
      <c r="K450" s="142"/>
    </row>
    <row r="451" spans="1:11" x14ac:dyDescent="0.2">
      <c r="A451" s="47"/>
      <c r="B451" s="11"/>
      <c r="C451" s="142"/>
      <c r="D451" s="142"/>
      <c r="E451" s="142"/>
      <c r="F451" s="142"/>
      <c r="G451" s="142"/>
      <c r="H451" s="142"/>
      <c r="I451" s="142"/>
      <c r="J451" s="142"/>
      <c r="K451" s="142"/>
    </row>
    <row r="452" spans="1:11" x14ac:dyDescent="0.2">
      <c r="A452" s="47"/>
      <c r="B452" s="11"/>
      <c r="C452" s="142"/>
      <c r="D452" s="142"/>
      <c r="E452" s="142"/>
      <c r="F452" s="142"/>
      <c r="G452" s="142"/>
      <c r="H452" s="142"/>
      <c r="I452" s="142"/>
      <c r="J452" s="142"/>
      <c r="K452" s="142"/>
    </row>
    <row r="453" spans="1:11" x14ac:dyDescent="0.2">
      <c r="A453" s="47"/>
      <c r="B453" s="11"/>
      <c r="C453" s="142"/>
      <c r="D453" s="142"/>
      <c r="E453" s="142"/>
      <c r="F453" s="142"/>
      <c r="G453" s="142"/>
      <c r="H453" s="142"/>
      <c r="I453" s="142"/>
      <c r="J453" s="142"/>
      <c r="K453" s="142"/>
    </row>
    <row r="454" spans="1:11" x14ac:dyDescent="0.2">
      <c r="A454" s="47"/>
      <c r="B454" s="11"/>
      <c r="C454" s="142"/>
      <c r="D454" s="142"/>
      <c r="E454" s="142"/>
      <c r="F454" s="142"/>
      <c r="G454" s="142"/>
      <c r="H454" s="142"/>
      <c r="I454" s="142"/>
      <c r="J454" s="142"/>
      <c r="K454" s="142"/>
    </row>
    <row r="455" spans="1:11" x14ac:dyDescent="0.2">
      <c r="A455" s="47"/>
      <c r="B455" s="11"/>
      <c r="C455" s="142"/>
      <c r="D455" s="142"/>
      <c r="E455" s="142"/>
      <c r="F455" s="142"/>
      <c r="G455" s="142"/>
      <c r="H455" s="142"/>
      <c r="I455" s="142"/>
      <c r="J455" s="142"/>
      <c r="K455" s="142"/>
    </row>
    <row r="456" spans="1:11" x14ac:dyDescent="0.2">
      <c r="A456" s="47"/>
      <c r="B456" s="11"/>
      <c r="C456" s="142"/>
      <c r="D456" s="142"/>
      <c r="E456" s="142"/>
      <c r="F456" s="142"/>
      <c r="G456" s="142"/>
      <c r="H456" s="142"/>
      <c r="I456" s="142"/>
      <c r="J456" s="142"/>
      <c r="K456" s="142"/>
    </row>
    <row r="457" spans="1:11" x14ac:dyDescent="0.2">
      <c r="A457" s="47"/>
      <c r="B457" s="11"/>
      <c r="C457" s="142"/>
      <c r="D457" s="142"/>
      <c r="E457" s="142"/>
      <c r="F457" s="142"/>
      <c r="G457" s="142"/>
      <c r="H457" s="142"/>
      <c r="I457" s="142"/>
      <c r="J457" s="142"/>
      <c r="K457" s="142"/>
    </row>
    <row r="458" spans="1:11" x14ac:dyDescent="0.2">
      <c r="A458" s="47"/>
      <c r="B458" s="11"/>
      <c r="C458" s="142"/>
      <c r="D458" s="142"/>
      <c r="E458" s="142"/>
      <c r="F458" s="142"/>
      <c r="G458" s="142"/>
      <c r="H458" s="142"/>
      <c r="I458" s="142"/>
      <c r="J458" s="142"/>
      <c r="K458" s="142"/>
    </row>
    <row r="459" spans="1:11" x14ac:dyDescent="0.2">
      <c r="A459" s="47"/>
      <c r="B459" s="11"/>
      <c r="C459" s="142"/>
      <c r="D459" s="142"/>
      <c r="E459" s="142"/>
      <c r="F459" s="142"/>
      <c r="G459" s="142"/>
      <c r="H459" s="142"/>
      <c r="I459" s="142"/>
      <c r="J459" s="142"/>
      <c r="K459" s="142"/>
    </row>
    <row r="460" spans="1:11" x14ac:dyDescent="0.2">
      <c r="A460" s="47"/>
      <c r="B460" s="11"/>
      <c r="C460" s="142"/>
      <c r="D460" s="142"/>
      <c r="E460" s="142"/>
      <c r="F460" s="142"/>
      <c r="G460" s="142"/>
      <c r="H460" s="142"/>
      <c r="I460" s="142"/>
      <c r="J460" s="142"/>
      <c r="K460" s="142"/>
    </row>
    <row r="461" spans="1:11" x14ac:dyDescent="0.2">
      <c r="A461" s="47"/>
      <c r="B461" s="11"/>
      <c r="C461" s="142"/>
      <c r="D461" s="142"/>
      <c r="E461" s="142"/>
      <c r="F461" s="142"/>
      <c r="G461" s="142"/>
      <c r="H461" s="142"/>
      <c r="I461" s="142"/>
      <c r="J461" s="142"/>
      <c r="K461" s="142"/>
    </row>
    <row r="462" spans="1:11" x14ac:dyDescent="0.2">
      <c r="A462" s="47"/>
      <c r="B462" s="11"/>
      <c r="C462" s="142"/>
      <c r="D462" s="142"/>
      <c r="E462" s="142"/>
      <c r="F462" s="142"/>
      <c r="G462" s="142"/>
      <c r="H462" s="142"/>
      <c r="I462" s="142"/>
      <c r="J462" s="142"/>
      <c r="K462" s="142"/>
    </row>
    <row r="463" spans="1:11" x14ac:dyDescent="0.2">
      <c r="A463" s="47"/>
      <c r="B463" s="11"/>
      <c r="C463" s="142"/>
      <c r="D463" s="142"/>
      <c r="E463" s="142"/>
      <c r="F463" s="142"/>
      <c r="G463" s="142"/>
      <c r="H463" s="142"/>
      <c r="I463" s="142"/>
      <c r="J463" s="142"/>
      <c r="K463" s="142"/>
    </row>
    <row r="464" spans="1:11" x14ac:dyDescent="0.2">
      <c r="A464" s="47"/>
      <c r="B464" s="11"/>
      <c r="C464" s="142"/>
      <c r="D464" s="142"/>
      <c r="E464" s="142"/>
      <c r="F464" s="142"/>
      <c r="G464" s="142"/>
      <c r="H464" s="142"/>
      <c r="I464" s="142"/>
      <c r="J464" s="142"/>
      <c r="K464" s="142"/>
    </row>
    <row r="465" spans="1:11" x14ac:dyDescent="0.2">
      <c r="A465" s="47"/>
      <c r="B465" s="11"/>
      <c r="C465" s="142"/>
      <c r="D465" s="142"/>
      <c r="E465" s="142"/>
      <c r="F465" s="142"/>
      <c r="G465" s="142"/>
      <c r="H465" s="142"/>
      <c r="I465" s="142"/>
      <c r="J465" s="142"/>
      <c r="K465" s="142"/>
    </row>
    <row r="466" spans="1:11" x14ac:dyDescent="0.2">
      <c r="A466" s="47"/>
      <c r="B466" s="11"/>
      <c r="C466" s="142"/>
      <c r="D466" s="142"/>
      <c r="E466" s="142"/>
      <c r="F466" s="142"/>
      <c r="G466" s="142"/>
      <c r="H466" s="142"/>
      <c r="I466" s="142"/>
      <c r="J466" s="142"/>
      <c r="K466" s="142"/>
    </row>
    <row r="467" spans="1:11" x14ac:dyDescent="0.2">
      <c r="A467" s="47"/>
      <c r="B467" s="11"/>
      <c r="C467" s="142"/>
      <c r="D467" s="142"/>
      <c r="E467" s="142"/>
      <c r="F467" s="142"/>
      <c r="G467" s="142"/>
      <c r="H467" s="142"/>
      <c r="I467" s="142"/>
      <c r="J467" s="142"/>
      <c r="K467" s="142"/>
    </row>
    <row r="468" spans="1:11" x14ac:dyDescent="0.2">
      <c r="A468" s="47"/>
      <c r="B468" s="11"/>
      <c r="C468" s="142"/>
      <c r="D468" s="142"/>
      <c r="E468" s="142"/>
      <c r="F468" s="142"/>
      <c r="G468" s="142"/>
      <c r="H468" s="142"/>
      <c r="I468" s="142"/>
      <c r="J468" s="142"/>
      <c r="K468" s="142"/>
    </row>
    <row r="469" spans="1:11" x14ac:dyDescent="0.2">
      <c r="A469" s="47"/>
      <c r="B469" s="11"/>
      <c r="C469" s="142"/>
      <c r="D469" s="142"/>
      <c r="E469" s="142"/>
      <c r="F469" s="142"/>
      <c r="G469" s="142"/>
      <c r="H469" s="142"/>
      <c r="I469" s="142"/>
      <c r="J469" s="142"/>
      <c r="K469" s="142"/>
    </row>
    <row r="470" spans="1:11" x14ac:dyDescent="0.2">
      <c r="A470" s="47"/>
      <c r="B470" s="11"/>
      <c r="C470" s="142"/>
      <c r="D470" s="142"/>
      <c r="E470" s="142"/>
      <c r="F470" s="142"/>
      <c r="G470" s="142"/>
      <c r="H470" s="142"/>
      <c r="I470" s="142"/>
      <c r="J470" s="142"/>
      <c r="K470" s="142"/>
    </row>
    <row r="471" spans="1:11" x14ac:dyDescent="0.2">
      <c r="A471" s="47"/>
      <c r="B471" s="11"/>
      <c r="C471" s="142"/>
      <c r="D471" s="142"/>
      <c r="E471" s="142"/>
      <c r="F471" s="142"/>
      <c r="G471" s="142"/>
      <c r="H471" s="142"/>
      <c r="I471" s="142"/>
      <c r="J471" s="142"/>
      <c r="K471" s="142"/>
    </row>
    <row r="472" spans="1:11" x14ac:dyDescent="0.2">
      <c r="A472" s="47"/>
      <c r="B472" s="11"/>
      <c r="C472" s="142"/>
      <c r="D472" s="142"/>
      <c r="E472" s="142"/>
      <c r="F472" s="142"/>
      <c r="G472" s="142"/>
      <c r="H472" s="142"/>
      <c r="I472" s="142"/>
      <c r="J472" s="142"/>
      <c r="K472" s="142"/>
    </row>
    <row r="473" spans="1:11" x14ac:dyDescent="0.2">
      <c r="A473" s="47"/>
      <c r="B473" s="11"/>
      <c r="C473" s="142"/>
      <c r="D473" s="142"/>
      <c r="E473" s="142"/>
      <c r="F473" s="142"/>
      <c r="G473" s="142"/>
      <c r="H473" s="142"/>
      <c r="I473" s="142"/>
      <c r="J473" s="142"/>
      <c r="K473" s="142"/>
    </row>
    <row r="474" spans="1:11" x14ac:dyDescent="0.2">
      <c r="A474" s="47"/>
      <c r="B474" s="11"/>
      <c r="C474" s="142"/>
      <c r="D474" s="142"/>
      <c r="E474" s="142"/>
      <c r="F474" s="142"/>
      <c r="G474" s="142"/>
      <c r="H474" s="142"/>
      <c r="I474" s="142"/>
      <c r="J474" s="142"/>
      <c r="K474" s="142"/>
    </row>
    <row r="475" spans="1:11" x14ac:dyDescent="0.2">
      <c r="A475" s="47"/>
      <c r="B475" s="11"/>
      <c r="C475" s="142"/>
      <c r="D475" s="142"/>
      <c r="E475" s="142"/>
      <c r="F475" s="142"/>
      <c r="G475" s="142"/>
      <c r="H475" s="142"/>
      <c r="I475" s="142"/>
      <c r="J475" s="142"/>
      <c r="K475" s="142"/>
    </row>
    <row r="476" spans="1:11" x14ac:dyDescent="0.2">
      <c r="A476" s="47"/>
      <c r="B476" s="11"/>
      <c r="C476" s="142"/>
      <c r="D476" s="142"/>
      <c r="E476" s="142"/>
      <c r="F476" s="142"/>
      <c r="G476" s="142"/>
      <c r="H476" s="142"/>
      <c r="I476" s="142"/>
      <c r="J476" s="142"/>
      <c r="K476" s="142"/>
    </row>
    <row r="477" spans="1:11" x14ac:dyDescent="0.2">
      <c r="A477" s="47"/>
      <c r="B477" s="11"/>
      <c r="C477" s="142"/>
      <c r="D477" s="142"/>
      <c r="E477" s="142"/>
      <c r="F477" s="142"/>
      <c r="G477" s="142"/>
      <c r="H477" s="142"/>
      <c r="I477" s="142"/>
      <c r="J477" s="142"/>
      <c r="K477" s="142"/>
    </row>
    <row r="478" spans="1:11" x14ac:dyDescent="0.2">
      <c r="A478" s="47"/>
      <c r="B478" s="11"/>
      <c r="C478" s="142"/>
      <c r="D478" s="142"/>
      <c r="E478" s="142"/>
      <c r="F478" s="142"/>
      <c r="G478" s="142"/>
      <c r="H478" s="142"/>
      <c r="I478" s="142"/>
      <c r="J478" s="142"/>
      <c r="K478" s="142"/>
    </row>
    <row r="479" spans="1:11" x14ac:dyDescent="0.2">
      <c r="A479" s="47"/>
      <c r="B479" s="11"/>
      <c r="C479" s="142"/>
      <c r="D479" s="142"/>
      <c r="E479" s="142"/>
      <c r="F479" s="142"/>
      <c r="G479" s="142"/>
      <c r="H479" s="142"/>
      <c r="I479" s="142"/>
      <c r="J479" s="142"/>
      <c r="K479" s="142"/>
    </row>
    <row r="480" spans="1:11" x14ac:dyDescent="0.2">
      <c r="A480" s="47"/>
      <c r="B480" s="11"/>
      <c r="C480" s="142"/>
      <c r="D480" s="142"/>
      <c r="E480" s="142"/>
      <c r="F480" s="142"/>
      <c r="G480" s="142"/>
      <c r="H480" s="142"/>
      <c r="I480" s="142"/>
      <c r="J480" s="142"/>
      <c r="K480" s="142"/>
    </row>
    <row r="481" spans="1:11" x14ac:dyDescent="0.2">
      <c r="A481" s="47"/>
      <c r="B481" s="11"/>
      <c r="C481" s="142"/>
      <c r="D481" s="142"/>
      <c r="E481" s="142"/>
      <c r="F481" s="142"/>
      <c r="G481" s="142"/>
      <c r="H481" s="142"/>
      <c r="I481" s="142"/>
      <c r="J481" s="142"/>
      <c r="K481" s="142"/>
    </row>
    <row r="482" spans="1:11" x14ac:dyDescent="0.2">
      <c r="A482" s="47"/>
      <c r="B482" s="11"/>
      <c r="C482" s="142"/>
      <c r="D482" s="142"/>
      <c r="E482" s="142"/>
      <c r="F482" s="142"/>
      <c r="G482" s="142"/>
      <c r="H482" s="142"/>
      <c r="I482" s="142"/>
      <c r="J482" s="142"/>
      <c r="K482" s="142"/>
    </row>
    <row r="483" spans="1:11" x14ac:dyDescent="0.2">
      <c r="A483" s="47"/>
      <c r="B483" s="11"/>
      <c r="C483" s="142"/>
      <c r="D483" s="142"/>
      <c r="E483" s="142"/>
      <c r="F483" s="142"/>
      <c r="G483" s="142"/>
      <c r="H483" s="142"/>
      <c r="I483" s="142"/>
      <c r="J483" s="142"/>
      <c r="K483" s="142"/>
    </row>
    <row r="484" spans="1:11" x14ac:dyDescent="0.2">
      <c r="A484" s="47"/>
      <c r="B484" s="11"/>
      <c r="C484" s="142"/>
      <c r="D484" s="142"/>
      <c r="E484" s="142"/>
      <c r="F484" s="142"/>
      <c r="G484" s="142"/>
      <c r="H484" s="142"/>
      <c r="I484" s="142"/>
      <c r="J484" s="142"/>
      <c r="K484" s="142"/>
    </row>
    <row r="485" spans="1:11" x14ac:dyDescent="0.2">
      <c r="A485" s="47"/>
      <c r="B485" s="11"/>
      <c r="C485" s="142"/>
      <c r="D485" s="142"/>
      <c r="E485" s="142"/>
      <c r="F485" s="142"/>
      <c r="G485" s="142"/>
      <c r="H485" s="142"/>
      <c r="I485" s="142"/>
      <c r="J485" s="142"/>
      <c r="K485" s="142"/>
    </row>
    <row r="486" spans="1:11" x14ac:dyDescent="0.2">
      <c r="A486" s="47"/>
      <c r="B486" s="11"/>
      <c r="C486" s="142"/>
      <c r="D486" s="142"/>
      <c r="E486" s="142"/>
      <c r="F486" s="142"/>
      <c r="G486" s="142"/>
      <c r="H486" s="142"/>
      <c r="I486" s="142"/>
      <c r="J486" s="142"/>
      <c r="K486" s="142"/>
    </row>
    <row r="487" spans="1:11" x14ac:dyDescent="0.2">
      <c r="A487" s="47"/>
      <c r="B487" s="11"/>
      <c r="C487" s="142"/>
      <c r="D487" s="142"/>
      <c r="E487" s="142"/>
      <c r="F487" s="142"/>
      <c r="G487" s="142"/>
      <c r="H487" s="142"/>
      <c r="I487" s="142"/>
      <c r="J487" s="142"/>
      <c r="K487" s="142"/>
    </row>
    <row r="488" spans="1:11" x14ac:dyDescent="0.2">
      <c r="A488" s="47"/>
      <c r="B488" s="11"/>
      <c r="C488" s="142"/>
      <c r="D488" s="142"/>
      <c r="E488" s="142"/>
      <c r="F488" s="142"/>
      <c r="G488" s="142"/>
      <c r="H488" s="142"/>
      <c r="I488" s="142"/>
      <c r="J488" s="142"/>
      <c r="K488" s="142"/>
    </row>
    <row r="489" spans="1:11" x14ac:dyDescent="0.2">
      <c r="A489" s="47"/>
      <c r="B489" s="11"/>
      <c r="C489" s="142"/>
      <c r="D489" s="142"/>
      <c r="E489" s="142"/>
      <c r="F489" s="142"/>
      <c r="G489" s="142"/>
      <c r="H489" s="142"/>
      <c r="I489" s="142"/>
      <c r="J489" s="142"/>
      <c r="K489" s="142"/>
    </row>
    <row r="490" spans="1:11" x14ac:dyDescent="0.2">
      <c r="A490" s="47"/>
      <c r="B490" s="11"/>
      <c r="C490" s="142"/>
      <c r="D490" s="142"/>
      <c r="E490" s="142"/>
      <c r="F490" s="142"/>
      <c r="G490" s="142"/>
      <c r="H490" s="142"/>
      <c r="I490" s="142"/>
      <c r="J490" s="142"/>
      <c r="K490" s="142"/>
    </row>
    <row r="491" spans="1:11" x14ac:dyDescent="0.2">
      <c r="A491" s="47"/>
      <c r="B491" s="11"/>
      <c r="C491" s="142"/>
      <c r="D491" s="142"/>
      <c r="E491" s="142"/>
      <c r="F491" s="142"/>
      <c r="G491" s="142"/>
      <c r="H491" s="142"/>
      <c r="I491" s="142"/>
      <c r="J491" s="142"/>
      <c r="K491" s="142"/>
    </row>
    <row r="492" spans="1:11" x14ac:dyDescent="0.2">
      <c r="A492" s="47"/>
      <c r="B492" s="11"/>
      <c r="C492" s="142"/>
      <c r="D492" s="142"/>
      <c r="E492" s="142"/>
      <c r="F492" s="142"/>
      <c r="G492" s="142"/>
      <c r="H492" s="142"/>
      <c r="I492" s="142"/>
      <c r="J492" s="142"/>
      <c r="K492" s="142"/>
    </row>
  </sheetData>
  <mergeCells count="2">
    <mergeCell ref="A1:K1"/>
    <mergeCell ref="B364:G36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4294967293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List1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2018-01-26T09:32:58Z</cp:lastPrinted>
  <dcterms:created xsi:type="dcterms:W3CDTF">2013-09-11T11:00:21Z</dcterms:created>
  <dcterms:modified xsi:type="dcterms:W3CDTF">2018-01-26T09:33:59Z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